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O16" i="1" l="1"/>
  <c r="W16" i="1"/>
  <c r="Y18" i="1"/>
  <c r="X13" i="1" l="1"/>
  <c r="AA13" i="1" l="1"/>
  <c r="Y13" i="1"/>
  <c r="AC14" i="1" l="1"/>
  <c r="AC13" i="1" s="1"/>
  <c r="Z18" i="1" l="1"/>
  <c r="AD14" i="1"/>
  <c r="AD13" i="1" s="1"/>
  <c r="AH14" i="1"/>
  <c r="AH13" i="1" s="1"/>
  <c r="AE18" i="1"/>
  <c r="V18" i="1"/>
  <c r="Z16" i="1"/>
  <c r="Z14" i="1" s="1"/>
  <c r="Z13" i="1" s="1"/>
  <c r="V16" i="1"/>
  <c r="V14" i="1" l="1"/>
  <c r="V13" i="1" s="1"/>
  <c r="W14" i="1" l="1"/>
  <c r="W13" i="1" s="1"/>
  <c r="O14" i="1"/>
  <c r="O13" i="1" s="1"/>
  <c r="AE16" i="1" l="1"/>
  <c r="AE14" i="1" s="1"/>
  <c r="AE13" i="1" s="1"/>
  <c r="AG14" i="1" l="1"/>
  <c r="AG13" i="1" s="1"/>
  <c r="Q14" i="1" l="1"/>
  <c r="P14" i="1"/>
  <c r="P13" i="1" l="1"/>
  <c r="P15" i="1" s="1"/>
  <c r="Q13" i="1"/>
  <c r="Q15" i="1" s="1"/>
  <c r="AF14" i="1"/>
  <c r="AF13" i="1"/>
  <c r="AB14" i="1"/>
  <c r="AB13" i="1"/>
</calcChain>
</file>

<file path=xl/sharedStrings.xml><?xml version="1.0" encoding="utf-8"?>
<sst xmlns="http://schemas.openxmlformats.org/spreadsheetml/2006/main" count="189" uniqueCount="87">
  <si>
    <t>(тыс. рублей)</t>
  </si>
  <si>
    <t>№ п/п</t>
  </si>
  <si>
    <t>Классификация доходов</t>
  </si>
  <si>
    <t>Классификация расходов</t>
  </si>
  <si>
    <t>Мин</t>
  </si>
  <si>
    <t>Р,ПР</t>
  </si>
  <si>
    <t>ЦСР</t>
  </si>
  <si>
    <t>ВР</t>
  </si>
  <si>
    <t>3</t>
  </si>
  <si>
    <t>4</t>
  </si>
  <si>
    <t>5</t>
  </si>
  <si>
    <t>6</t>
  </si>
  <si>
    <t>7</t>
  </si>
  <si>
    <t>8</t>
  </si>
  <si>
    <t>9</t>
  </si>
  <si>
    <t>11</t>
  </si>
  <si>
    <t>12</t>
  </si>
  <si>
    <t>13</t>
  </si>
  <si>
    <t>14</t>
  </si>
  <si>
    <t>15</t>
  </si>
  <si>
    <t>ВСЕГО:</t>
  </si>
  <si>
    <t>951</t>
  </si>
  <si>
    <t>2</t>
  </si>
  <si>
    <t>02</t>
  </si>
  <si>
    <t>10</t>
  </si>
  <si>
    <t>0000</t>
  </si>
  <si>
    <t>151</t>
  </si>
  <si>
    <t>0801</t>
  </si>
  <si>
    <t>49999</t>
  </si>
  <si>
    <t>Расходы на софинансирование  повышения оплаты труда работникам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</si>
  <si>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02000S3850</t>
  </si>
  <si>
    <t>2019 год</t>
  </si>
  <si>
    <t>16</t>
  </si>
  <si>
    <t>17</t>
  </si>
  <si>
    <t>19</t>
  </si>
  <si>
    <t>20</t>
  </si>
  <si>
    <t>21</t>
  </si>
  <si>
    <t>521,1</t>
  </si>
  <si>
    <t>2019 год всего</t>
  </si>
  <si>
    <t>2020год Всего</t>
  </si>
  <si>
    <t>18</t>
  </si>
  <si>
    <t>655,2</t>
  </si>
  <si>
    <t>0</t>
  </si>
  <si>
    <t>2018 год</t>
  </si>
  <si>
    <t>2018 год всего</t>
  </si>
  <si>
    <t>Расшифровка межбюджетных трансфертов,  предоставляемых бюджету Ковылкинского сельского поселения Тацинского района на 2018 год и на плановый период 2019 и 2020 годов</t>
  </si>
  <si>
    <t>22</t>
  </si>
  <si>
    <t>Расходы на осуществление полномочий в области градостроительной деятельности в рамках обеспечения  в рамках обеспечения функционирования Администрации Ковылкинского сельского поселения</t>
  </si>
  <si>
    <t>0104</t>
  </si>
  <si>
    <t>8920085410</t>
  </si>
  <si>
    <t>121</t>
  </si>
  <si>
    <t>2,5</t>
  </si>
  <si>
    <t>129</t>
  </si>
  <si>
    <t>0,0</t>
  </si>
  <si>
    <t>Средства районного бюджета</t>
  </si>
  <si>
    <t>Расшифровка межбюджетных трансфертов,  предоставляемых бюджету Ковылкинского сельского поселения Тацинского района на  2018 год</t>
  </si>
  <si>
    <t xml:space="preserve">Средства областного и федерального бюджетов </t>
  </si>
  <si>
    <t>средства районного бюджета</t>
  </si>
  <si>
    <t>Средства бюджета поселения</t>
  </si>
  <si>
    <t>23</t>
  </si>
  <si>
    <t>24</t>
  </si>
  <si>
    <t>25</t>
  </si>
  <si>
    <t>26</t>
  </si>
  <si>
    <t>27</t>
  </si>
  <si>
    <t>27,4</t>
  </si>
  <si>
    <t>40014</t>
  </si>
  <si>
    <t>2020 год</t>
  </si>
  <si>
    <t>38,3</t>
  </si>
  <si>
    <t>Расходы на осуществление полномочий в области градостроительной деятельности в рамках обеспечения функционирования Администрации Ковылкинского сельского поселения</t>
  </si>
  <si>
    <t>0412</t>
  </si>
  <si>
    <t>9990085410</t>
  </si>
  <si>
    <t xml:space="preserve"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</si>
  <si>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</si>
  <si>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Расходы на организацию благоустройства территорий поселений</t>
  </si>
  <si>
    <t>0503</t>
  </si>
  <si>
    <t>9990085180</t>
  </si>
  <si>
    <t>244</t>
  </si>
  <si>
    <t>0,1</t>
  </si>
  <si>
    <t>Приложение 6</t>
  </si>
  <si>
    <t>40,7</t>
  </si>
  <si>
    <t>9990085010</t>
  </si>
  <si>
    <t>9990085000</t>
  </si>
  <si>
    <t>74,1</t>
  </si>
  <si>
    <t>Расходы на обеспечение деятельности (оказание услуг) муниципальных учреждений культуры Ковылкинского сельского поселения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</si>
  <si>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</si>
  <si>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0200085500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</si>
  <si>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  «О бюджете Ковылкинского сельского поселения Тацинского района на 2018 год и на  плановый период 2019 и 2020 годов» от 29.11.2018 года № 99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</si>
</sst>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00"/>
    <numFmt numFmtId="166" formatCode="0.0"/>
  </numFmts>
  <fonts count="22" x14ac:knownFonts="1">
    <font>
      <sz val="11"/>
      <color theme="1"/>
      <name val="Calibri"/>
      <family val="2"/>
      <charset val="204"/>
      <scheme val="minor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charset val="204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8"/>
      <name val="Times New Roman Cyr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charset val="204"/>
    </font>
    <font>
      <b/>
      <sz val="10"/>
      <name val="Times New Roman Cyr"/>
      <charset val="204"/>
    </font>
    <font>
      <sz val="10"/>
      <color theme="1"/>
      <name val="Times New Roman"/>
      <family val="1"/>
      <charset val="204"/>
    </font>
    <font>
      <b/>
      <sz val="11"/>
      <name val="Times New Roman Cyr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 applyFill="1" applyAlignment="1">
      <alignment horizont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3" fillId="0" borderId="0" xfId="0" applyNumberFormat="1" applyFont="1" applyFill="1" applyAlignment="1"/>
    <xf numFmtId="0" fontId="6" fillId="0" borderId="0" xfId="0" applyFont="1"/>
    <xf numFmtId="0" fontId="8" fillId="0" borderId="0" xfId="0" applyFont="1"/>
    <xf numFmtId="0" fontId="10" fillId="0" borderId="0" xfId="0" applyFont="1"/>
    <xf numFmtId="0" fontId="7" fillId="2" borderId="0" xfId="0" applyFont="1" applyFill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7" fillId="0" borderId="0" xfId="0" applyFont="1" applyFill="1"/>
    <xf numFmtId="0" fontId="5" fillId="2" borderId="2" xfId="0" applyNumberFormat="1" applyFont="1" applyFill="1" applyBorder="1" applyAlignment="1">
      <alignment horizontal="center" vertical="top" wrapText="1"/>
    </xf>
    <xf numFmtId="0" fontId="1" fillId="2" borderId="2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right" vertical="center" wrapText="1"/>
    </xf>
    <xf numFmtId="164" fontId="1" fillId="0" borderId="4" xfId="0" applyNumberFormat="1" applyFont="1" applyFill="1" applyBorder="1" applyAlignment="1">
      <alignment horizontal="right" vertical="center"/>
    </xf>
    <xf numFmtId="0" fontId="0" fillId="0" borderId="0" xfId="0" applyBorder="1"/>
    <xf numFmtId="49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5" fillId="2" borderId="7" xfId="0" applyNumberFormat="1" applyFont="1" applyFill="1" applyBorder="1" applyAlignment="1">
      <alignment horizontal="center" vertical="center" wrapText="1"/>
    </xf>
    <xf numFmtId="49" fontId="7" fillId="0" borderId="6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 wrapText="1"/>
    </xf>
    <xf numFmtId="49" fontId="5" fillId="0" borderId="6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166" fontId="13" fillId="0" borderId="1" xfId="0" applyNumberFormat="1" applyFont="1" applyFill="1" applyBorder="1" applyAlignment="1">
      <alignment horizontal="right" vertical="center" wrapText="1"/>
    </xf>
    <xf numFmtId="166" fontId="5" fillId="0" borderId="1" xfId="0" applyNumberFormat="1" applyFont="1" applyFill="1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/>
    </xf>
    <xf numFmtId="166" fontId="11" fillId="0" borderId="1" xfId="0" applyNumberFormat="1" applyFont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/>
    </xf>
    <xf numFmtId="49" fontId="3" fillId="0" borderId="11" xfId="0" applyNumberFormat="1" applyFont="1" applyFill="1" applyBorder="1" applyAlignment="1">
      <alignment horizontal="center" vertical="center" wrapText="1"/>
    </xf>
    <xf numFmtId="49" fontId="2" fillId="2" borderId="11" xfId="0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/>
    </xf>
    <xf numFmtId="166" fontId="1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166" fontId="7" fillId="0" borderId="6" xfId="0" applyNumberFormat="1" applyFont="1" applyBorder="1" applyAlignment="1">
      <alignment horizontal="center" vertical="center"/>
    </xf>
    <xf numFmtId="166" fontId="12" fillId="0" borderId="6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6" fontId="13" fillId="0" borderId="1" xfId="0" applyNumberFormat="1" applyFont="1" applyFill="1" applyBorder="1" applyAlignment="1">
      <alignment horizontal="center" vertical="center" wrapText="1"/>
    </xf>
    <xf numFmtId="166" fontId="5" fillId="2" borderId="7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5" fillId="0" borderId="11" xfId="0" applyNumberFormat="1" applyFont="1" applyFill="1" applyBorder="1" applyAlignment="1">
      <alignment horizontal="center" vertical="center"/>
    </xf>
    <xf numFmtId="166" fontId="7" fillId="0" borderId="11" xfId="0" applyNumberFormat="1" applyFont="1" applyBorder="1" applyAlignment="1">
      <alignment horizontal="center" vertical="center"/>
    </xf>
    <xf numFmtId="0" fontId="12" fillId="0" borderId="0" xfId="0" applyFont="1" applyFill="1"/>
    <xf numFmtId="0" fontId="13" fillId="2" borderId="1" xfId="0" applyNumberFormat="1" applyFont="1" applyFill="1" applyBorder="1" applyAlignment="1">
      <alignment horizontal="center" vertical="center"/>
    </xf>
    <xf numFmtId="166" fontId="13" fillId="2" borderId="1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vertical="center" wrapText="1"/>
    </xf>
    <xf numFmtId="166" fontId="4" fillId="0" borderId="1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7" fillId="2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19" fillId="0" borderId="2" xfId="0" applyNumberFormat="1" applyFont="1" applyFill="1" applyBorder="1" applyAlignment="1">
      <alignment vertical="top" wrapText="1"/>
    </xf>
    <xf numFmtId="0" fontId="20" fillId="0" borderId="1" xfId="0" applyFont="1" applyBorder="1" applyAlignment="1">
      <alignment horizontal="center" vertical="center"/>
    </xf>
    <xf numFmtId="166" fontId="20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vertical="center" wrapText="1"/>
    </xf>
    <xf numFmtId="0" fontId="18" fillId="0" borderId="1" xfId="0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/>
    </xf>
    <xf numFmtId="0" fontId="20" fillId="0" borderId="6" xfId="0" applyFont="1" applyBorder="1" applyAlignment="1">
      <alignment horizontal="center" vertical="center"/>
    </xf>
    <xf numFmtId="0" fontId="20" fillId="0" borderId="5" xfId="0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Alignment="1">
      <alignment horizontal="center" vertical="top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5" fillId="0" borderId="9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49" fontId="5" fillId="0" borderId="6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6" fontId="4" fillId="0" borderId="6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  <xf numFmtId="49" fontId="13" fillId="0" borderId="6" xfId="0" applyNumberFormat="1" applyFont="1" applyFill="1" applyBorder="1" applyAlignment="1">
      <alignment horizontal="center" vertical="center" wrapText="1"/>
    </xf>
    <xf numFmtId="49" fontId="13" fillId="0" borderId="5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6" fillId="0" borderId="6" xfId="0" applyNumberFormat="1" applyFont="1" applyFill="1" applyBorder="1" applyAlignment="1">
      <alignment horizontal="center" vertical="top" wrapText="1"/>
    </xf>
    <xf numFmtId="0" fontId="16" fillId="0" borderId="5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28"/>
  <sheetViews>
    <sheetView tabSelected="1" zoomScale="77" zoomScaleNormal="77" workbookViewId="0">
      <selection activeCell="V4" sqref="V4:AE6"/>
    </sheetView>
  </sheetViews>
  <sheetFormatPr defaultRowHeight="15" x14ac:dyDescent="0.25"/>
  <cols>
    <col min="1" max="1" width="0.42578125" customWidth="1"/>
    <col min="2" max="5" width="9.140625" hidden="1" customWidth="1"/>
    <col min="6" max="6" width="3.42578125" customWidth="1"/>
    <col min="7" max="7" width="22.42578125" customWidth="1"/>
    <col min="8" max="8" width="5.42578125" customWidth="1"/>
    <col min="9" max="9" width="4" customWidth="1"/>
    <col min="10" max="10" width="4.42578125" customWidth="1"/>
    <col min="11" max="11" width="6.85546875" customWidth="1"/>
    <col min="12" max="12" width="4.140625" customWidth="1"/>
    <col min="13" max="13" width="6.85546875" customWidth="1"/>
    <col min="14" max="14" width="4.42578125" customWidth="1"/>
    <col min="15" max="15" width="8.42578125" customWidth="1"/>
    <col min="16" max="16" width="6.85546875" customWidth="1"/>
    <col min="17" max="17" width="6.7109375" customWidth="1"/>
    <col min="18" max="18" width="5.5703125" customWidth="1"/>
    <col min="19" max="19" width="6.140625" customWidth="1"/>
    <col min="20" max="20" width="12.5703125" customWidth="1"/>
    <col min="21" max="21" width="4.42578125" customWidth="1"/>
    <col min="22" max="22" width="6.85546875" customWidth="1"/>
    <col min="23" max="24" width="6.42578125" customWidth="1"/>
    <col min="25" max="25" width="4.85546875" customWidth="1"/>
    <col min="26" max="26" width="8.140625" customWidth="1"/>
    <col min="27" max="27" width="0.140625" hidden="1" customWidth="1"/>
    <col min="28" max="28" width="7.42578125" customWidth="1"/>
    <col min="29" max="29" width="3.7109375" customWidth="1"/>
    <col min="30" max="30" width="6.140625" customWidth="1"/>
    <col min="31" max="31" width="6.85546875" customWidth="1"/>
    <col min="32" max="32" width="7.42578125" customWidth="1"/>
    <col min="33" max="33" width="3.7109375" customWidth="1"/>
    <col min="34" max="34" width="5.42578125" customWidth="1"/>
  </cols>
  <sheetData>
    <row r="1" spans="1:37" ht="13.5" customHeight="1" x14ac:dyDescent="0.25">
      <c r="U1" s="12"/>
      <c r="V1" s="12"/>
      <c r="W1" s="12"/>
      <c r="X1" s="12"/>
      <c r="Y1" s="12"/>
      <c r="Z1" s="12"/>
      <c r="AA1" s="12"/>
      <c r="AB1" s="77" t="s">
        <v>78</v>
      </c>
      <c r="AC1" s="33"/>
      <c r="AD1" s="33"/>
      <c r="AE1" s="33"/>
    </row>
    <row r="2" spans="1:37" ht="7.5" customHeight="1" x14ac:dyDescent="0.25">
      <c r="AE2" s="10"/>
      <c r="AF2" s="9"/>
    </row>
    <row r="3" spans="1:37" ht="15.75" hidden="1" customHeight="1" x14ac:dyDescent="0.25">
      <c r="AE3" s="10"/>
      <c r="AF3" s="9"/>
    </row>
    <row r="4" spans="1:37" ht="24.75" customHeight="1" x14ac:dyDescent="0.25">
      <c r="V4" s="100" t="s">
        <v>86</v>
      </c>
      <c r="W4" s="100"/>
      <c r="X4" s="100"/>
      <c r="Y4" s="100"/>
      <c r="Z4" s="100"/>
      <c r="AA4" s="100"/>
      <c r="AB4" s="100"/>
      <c r="AC4" s="100"/>
      <c r="AD4" s="100"/>
      <c r="AE4" s="100"/>
      <c r="AF4" s="43"/>
      <c r="AG4" s="43"/>
      <c r="AH4" s="43"/>
      <c r="AI4" s="43"/>
      <c r="AJ4" s="43"/>
      <c r="AK4" s="43"/>
    </row>
    <row r="5" spans="1:37" ht="36.75" customHeight="1" x14ac:dyDescent="0.25"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43"/>
      <c r="AG5" s="43"/>
      <c r="AH5" s="43"/>
      <c r="AI5" s="43"/>
      <c r="AJ5" s="43"/>
      <c r="AK5" s="43"/>
    </row>
    <row r="6" spans="1:37" ht="7.5" customHeight="1" x14ac:dyDescent="0.25"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43"/>
      <c r="AG6" s="43"/>
      <c r="AH6" s="43"/>
      <c r="AI6" s="43"/>
      <c r="AJ6" s="43"/>
      <c r="AK6" s="43"/>
    </row>
    <row r="7" spans="1:37" ht="24.75" hidden="1" customHeight="1" x14ac:dyDescent="0.25">
      <c r="U7" s="9"/>
      <c r="V7" s="9"/>
      <c r="W7" s="9"/>
      <c r="X7" s="9"/>
      <c r="Y7" s="9"/>
      <c r="Z7" s="9"/>
      <c r="AA7" s="9"/>
      <c r="AB7" s="9"/>
      <c r="AC7" s="9"/>
      <c r="AD7" s="9"/>
      <c r="AE7" s="43"/>
      <c r="AF7" s="43"/>
      <c r="AG7" s="43"/>
      <c r="AH7" s="43"/>
      <c r="AI7" s="43"/>
      <c r="AJ7" s="43"/>
      <c r="AK7" s="43"/>
    </row>
    <row r="8" spans="1:37" s="11" customFormat="1" ht="17.25" customHeight="1" x14ac:dyDescent="0.25">
      <c r="A8" s="107" t="s">
        <v>45</v>
      </c>
      <c r="B8" s="107"/>
      <c r="C8" s="107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7"/>
      <c r="V8" s="107"/>
      <c r="W8" s="107"/>
      <c r="X8" s="107"/>
      <c r="Y8" s="107"/>
      <c r="Z8" s="107"/>
      <c r="AA8" s="107"/>
      <c r="AB8" s="107"/>
      <c r="AC8" s="107"/>
      <c r="AD8" s="107"/>
      <c r="AE8" s="107"/>
      <c r="AF8" s="107"/>
      <c r="AG8" s="107"/>
      <c r="AH8" s="107"/>
      <c r="AI8" s="43"/>
      <c r="AJ8" s="43"/>
      <c r="AK8" s="43"/>
    </row>
    <row r="9" spans="1:37" ht="16.5" thickBot="1" x14ac:dyDescent="0.3">
      <c r="F9" s="1"/>
      <c r="G9" s="2"/>
      <c r="H9" s="3"/>
      <c r="I9" s="4"/>
      <c r="J9" s="4"/>
      <c r="K9" s="4"/>
      <c r="L9" s="4"/>
      <c r="M9" s="4"/>
      <c r="N9" s="4"/>
      <c r="O9" s="4"/>
      <c r="P9" s="4"/>
      <c r="Q9" s="4"/>
      <c r="R9" s="5"/>
      <c r="S9" s="5"/>
      <c r="T9" s="6"/>
      <c r="U9" s="7"/>
      <c r="V9" s="7"/>
      <c r="W9" s="7"/>
      <c r="X9" s="7"/>
      <c r="Y9" s="7"/>
      <c r="Z9" s="7"/>
      <c r="AA9" s="7"/>
      <c r="AB9" s="7"/>
      <c r="AC9" s="8" t="s">
        <v>0</v>
      </c>
      <c r="AD9" s="8"/>
      <c r="AF9" s="40"/>
      <c r="AG9" s="40"/>
    </row>
    <row r="10" spans="1:37" ht="30" customHeight="1" x14ac:dyDescent="0.25">
      <c r="F10" s="115" t="s">
        <v>1</v>
      </c>
      <c r="G10" s="116" t="s">
        <v>55</v>
      </c>
      <c r="H10" s="117" t="s">
        <v>2</v>
      </c>
      <c r="I10" s="117"/>
      <c r="J10" s="117"/>
      <c r="K10" s="117"/>
      <c r="L10" s="117"/>
      <c r="M10" s="117"/>
      <c r="N10" s="117"/>
      <c r="O10" s="114" t="s">
        <v>43</v>
      </c>
      <c r="P10" s="114" t="s">
        <v>31</v>
      </c>
      <c r="Q10" s="114" t="s">
        <v>66</v>
      </c>
      <c r="R10" s="113" t="s">
        <v>3</v>
      </c>
      <c r="S10" s="113"/>
      <c r="T10" s="113"/>
      <c r="U10" s="113"/>
      <c r="V10" s="105" t="s">
        <v>44</v>
      </c>
      <c r="W10" s="101" t="s">
        <v>56</v>
      </c>
      <c r="X10" s="101" t="s">
        <v>54</v>
      </c>
      <c r="Y10" s="101" t="s">
        <v>58</v>
      </c>
      <c r="Z10" s="105" t="s">
        <v>38</v>
      </c>
      <c r="AA10" s="49"/>
      <c r="AB10" s="101" t="s">
        <v>56</v>
      </c>
      <c r="AC10" s="101" t="s">
        <v>57</v>
      </c>
      <c r="AD10" s="101" t="s">
        <v>58</v>
      </c>
      <c r="AE10" s="103" t="s">
        <v>39</v>
      </c>
      <c r="AF10" s="101" t="s">
        <v>56</v>
      </c>
      <c r="AG10" s="101" t="s">
        <v>57</v>
      </c>
      <c r="AH10" s="101" t="s">
        <v>58</v>
      </c>
    </row>
    <row r="11" spans="1:37" ht="110.25" customHeight="1" x14ac:dyDescent="0.25">
      <c r="F11" s="115"/>
      <c r="G11" s="116"/>
      <c r="H11" s="117"/>
      <c r="I11" s="117"/>
      <c r="J11" s="117"/>
      <c r="K11" s="117"/>
      <c r="L11" s="117"/>
      <c r="M11" s="117"/>
      <c r="N11" s="117"/>
      <c r="O11" s="106"/>
      <c r="P11" s="106"/>
      <c r="Q11" s="106"/>
      <c r="R11" s="13" t="s">
        <v>4</v>
      </c>
      <c r="S11" s="13" t="s">
        <v>5</v>
      </c>
      <c r="T11" s="14" t="s">
        <v>6</v>
      </c>
      <c r="U11" s="14" t="s">
        <v>7</v>
      </c>
      <c r="V11" s="106"/>
      <c r="W11" s="102"/>
      <c r="X11" s="102"/>
      <c r="Y11" s="102"/>
      <c r="Z11" s="106"/>
      <c r="AB11" s="102"/>
      <c r="AC11" s="102"/>
      <c r="AD11" s="102"/>
      <c r="AE11" s="104"/>
      <c r="AF11" s="102"/>
      <c r="AG11" s="102"/>
      <c r="AH11" s="102"/>
    </row>
    <row r="12" spans="1:37" ht="15.75" customHeight="1" x14ac:dyDescent="0.25">
      <c r="F12" s="15">
        <v>1</v>
      </c>
      <c r="G12" s="16">
        <v>2</v>
      </c>
      <c r="H12" s="16" t="s">
        <v>8</v>
      </c>
      <c r="I12" s="16" t="s">
        <v>9</v>
      </c>
      <c r="J12" s="16" t="s">
        <v>10</v>
      </c>
      <c r="K12" s="16" t="s">
        <v>11</v>
      </c>
      <c r="L12" s="16" t="s">
        <v>12</v>
      </c>
      <c r="M12" s="16" t="s">
        <v>13</v>
      </c>
      <c r="N12" s="16" t="s">
        <v>14</v>
      </c>
      <c r="O12" s="44" t="s">
        <v>24</v>
      </c>
      <c r="P12" s="17" t="s">
        <v>15</v>
      </c>
      <c r="Q12" s="17" t="s">
        <v>16</v>
      </c>
      <c r="R12" s="17" t="s">
        <v>17</v>
      </c>
      <c r="S12" s="17" t="s">
        <v>18</v>
      </c>
      <c r="T12" s="17" t="s">
        <v>19</v>
      </c>
      <c r="U12" s="17" t="s">
        <v>32</v>
      </c>
      <c r="V12" s="17" t="s">
        <v>33</v>
      </c>
      <c r="W12" s="17" t="s">
        <v>40</v>
      </c>
      <c r="X12" s="17" t="s">
        <v>34</v>
      </c>
      <c r="Y12" s="17" t="s">
        <v>35</v>
      </c>
      <c r="Z12" s="17" t="s">
        <v>36</v>
      </c>
      <c r="AB12" s="16" t="s">
        <v>46</v>
      </c>
      <c r="AC12" s="16" t="s">
        <v>59</v>
      </c>
      <c r="AD12" s="61" t="s">
        <v>60</v>
      </c>
      <c r="AE12" s="17" t="s">
        <v>61</v>
      </c>
      <c r="AF12" s="36" t="s">
        <v>62</v>
      </c>
      <c r="AG12" s="63" t="s">
        <v>63</v>
      </c>
      <c r="AH12" s="65">
        <v>28</v>
      </c>
    </row>
    <row r="13" spans="1:37" ht="15.75" x14ac:dyDescent="0.25">
      <c r="F13" s="18">
        <v>1</v>
      </c>
      <c r="G13" s="19" t="s">
        <v>20</v>
      </c>
      <c r="H13" s="15"/>
      <c r="I13" s="20"/>
      <c r="J13" s="20"/>
      <c r="K13" s="20"/>
      <c r="L13" s="20"/>
      <c r="M13" s="20"/>
      <c r="N13" s="20"/>
      <c r="O13" s="53">
        <f>O14+O19+O23+O26</f>
        <v>728.2</v>
      </c>
      <c r="P13" s="37" t="str">
        <f>P14</f>
        <v>521,1</v>
      </c>
      <c r="Q13" s="37" t="str">
        <f>Q14</f>
        <v>655,2</v>
      </c>
      <c r="R13" s="21"/>
      <c r="S13" s="21"/>
      <c r="T13" s="22"/>
      <c r="U13" s="21"/>
      <c r="V13" s="68">
        <f>V14+V19+V23+V26</f>
        <v>744.7</v>
      </c>
      <c r="W13" s="68">
        <f t="shared" ref="W13:AH13" si="0">W14+W19+W23</f>
        <v>313.7</v>
      </c>
      <c r="X13" s="68">
        <f t="shared" si="0"/>
        <v>112.39999999999999</v>
      </c>
      <c r="Y13" s="68">
        <f t="shared" si="0"/>
        <v>23.1</v>
      </c>
      <c r="Z13" s="68">
        <f t="shared" si="0"/>
        <v>548.5</v>
      </c>
      <c r="AA13" s="68">
        <f t="shared" si="0"/>
        <v>0.1</v>
      </c>
      <c r="AB13" s="68">
        <f t="shared" ca="1" si="0"/>
        <v>548.5</v>
      </c>
      <c r="AC13" s="68">
        <f t="shared" si="0"/>
        <v>0</v>
      </c>
      <c r="AD13" s="68">
        <f t="shared" si="0"/>
        <v>27.4</v>
      </c>
      <c r="AE13" s="68">
        <f t="shared" si="0"/>
        <v>689.7</v>
      </c>
      <c r="AF13" s="68">
        <f t="shared" ca="1" si="0"/>
        <v>689.7</v>
      </c>
      <c r="AG13" s="68">
        <f t="shared" si="0"/>
        <v>0</v>
      </c>
      <c r="AH13" s="68">
        <f t="shared" si="0"/>
        <v>34.5</v>
      </c>
    </row>
    <row r="14" spans="1:37" ht="126.75" customHeight="1" thickBot="1" x14ac:dyDescent="0.3">
      <c r="F14" s="110">
        <v>1</v>
      </c>
      <c r="G14" s="35" t="s">
        <v>29</v>
      </c>
      <c r="H14" s="32"/>
      <c r="I14" s="32"/>
      <c r="J14" s="32"/>
      <c r="K14" s="32"/>
      <c r="L14" s="32"/>
      <c r="M14" s="32"/>
      <c r="N14" s="32"/>
      <c r="O14" s="48">
        <f>O16</f>
        <v>313.7</v>
      </c>
      <c r="P14" s="38" t="str">
        <f>P16</f>
        <v>521,1</v>
      </c>
      <c r="Q14" s="38" t="str">
        <f>Q16</f>
        <v>655,2</v>
      </c>
      <c r="R14" s="32"/>
      <c r="S14" s="32"/>
      <c r="T14" s="32"/>
      <c r="U14" s="32"/>
      <c r="V14" s="70">
        <f>V16+V18</f>
        <v>330.2</v>
      </c>
      <c r="W14" s="47">
        <f>W16</f>
        <v>313.7</v>
      </c>
      <c r="X14" s="69">
        <v>0</v>
      </c>
      <c r="Y14" s="69">
        <v>23.1</v>
      </c>
      <c r="Z14" s="60">
        <f>Z16+Z18</f>
        <v>548.5</v>
      </c>
      <c r="AB14" s="41">
        <f ca="1">AB13</f>
        <v>521.1</v>
      </c>
      <c r="AC14" s="57">
        <f>AC16</f>
        <v>0</v>
      </c>
      <c r="AD14" s="42" t="str">
        <f>AD18</f>
        <v>27,4</v>
      </c>
      <c r="AE14" s="71">
        <f>AE16+AE18</f>
        <v>689.7</v>
      </c>
      <c r="AF14" s="41">
        <f ca="1">AF13</f>
        <v>655.20000000000005</v>
      </c>
      <c r="AG14" s="76">
        <f>AG16</f>
        <v>0</v>
      </c>
      <c r="AH14" s="67">
        <f>AH18</f>
        <v>34.5</v>
      </c>
    </row>
    <row r="15" spans="1:37" ht="294.75" hidden="1" customHeight="1" thickBot="1" x14ac:dyDescent="0.3">
      <c r="F15" s="111"/>
      <c r="G15" s="31"/>
      <c r="H15" s="23"/>
      <c r="I15" s="24"/>
      <c r="J15" s="24"/>
      <c r="K15" s="24"/>
      <c r="L15" s="24"/>
      <c r="M15" s="24"/>
      <c r="N15" s="24"/>
      <c r="O15" s="46"/>
      <c r="P15" s="39">
        <f>SUM(P13:P14)</f>
        <v>0</v>
      </c>
      <c r="Q15" s="39">
        <f>SUM(Q13:Q14)</f>
        <v>0</v>
      </c>
      <c r="R15" s="25"/>
      <c r="S15" s="26"/>
      <c r="T15" s="26"/>
      <c r="U15" s="25"/>
      <c r="V15" s="46"/>
      <c r="W15" s="46"/>
      <c r="X15" s="73"/>
      <c r="Y15" s="73"/>
      <c r="Z15" s="25"/>
      <c r="AB15" s="27"/>
      <c r="AC15" s="27"/>
      <c r="AD15" s="27"/>
      <c r="AE15" s="25"/>
      <c r="AF15" s="27"/>
      <c r="AG15" s="64"/>
      <c r="AH15" s="67"/>
    </row>
    <row r="16" spans="1:37" ht="273" customHeight="1" x14ac:dyDescent="0.25">
      <c r="F16" s="111"/>
      <c r="G16" s="34" t="s">
        <v>29</v>
      </c>
      <c r="H16" s="28" t="s">
        <v>21</v>
      </c>
      <c r="I16" s="28" t="s">
        <v>22</v>
      </c>
      <c r="J16" s="28" t="s">
        <v>23</v>
      </c>
      <c r="K16" s="28" t="s">
        <v>28</v>
      </c>
      <c r="L16" s="28" t="s">
        <v>24</v>
      </c>
      <c r="M16" s="28" t="s">
        <v>25</v>
      </c>
      <c r="N16" s="28" t="s">
        <v>26</v>
      </c>
      <c r="O16" s="53">
        <f>438.5-124.8</f>
        <v>313.7</v>
      </c>
      <c r="P16" s="15" t="s">
        <v>37</v>
      </c>
      <c r="Q16" s="15" t="s">
        <v>41</v>
      </c>
      <c r="R16" s="29">
        <v>951</v>
      </c>
      <c r="S16" s="30" t="s">
        <v>27</v>
      </c>
      <c r="T16" s="30" t="s">
        <v>30</v>
      </c>
      <c r="U16" s="29">
        <v>611</v>
      </c>
      <c r="V16" s="53">
        <f>W16+X16+Y16</f>
        <v>313.7</v>
      </c>
      <c r="W16" s="74">
        <f>438.5-124.8</f>
        <v>313.7</v>
      </c>
      <c r="X16" s="74">
        <v>0</v>
      </c>
      <c r="Y16" s="74">
        <v>0</v>
      </c>
      <c r="Z16" s="66">
        <f>AB16+AC16+AD16</f>
        <v>521.1</v>
      </c>
      <c r="AB16" s="30" t="s">
        <v>37</v>
      </c>
      <c r="AC16" s="55">
        <v>0</v>
      </c>
      <c r="AD16" s="55">
        <v>0</v>
      </c>
      <c r="AE16" s="45">
        <f>AF16+AG16</f>
        <v>655.20000000000005</v>
      </c>
      <c r="AF16" s="30" t="s">
        <v>41</v>
      </c>
      <c r="AG16" s="75">
        <v>0</v>
      </c>
      <c r="AH16" s="57">
        <v>0</v>
      </c>
    </row>
    <row r="17" spans="6:34" ht="5.25" hidden="1" customHeight="1" x14ac:dyDescent="0.25">
      <c r="F17" s="111"/>
      <c r="G17" s="31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29"/>
      <c r="V17" s="29"/>
      <c r="W17" s="29"/>
      <c r="X17" s="29"/>
      <c r="Y17" s="29"/>
      <c r="Z17" s="29"/>
      <c r="AA17" s="29"/>
      <c r="AB17" s="50"/>
      <c r="AC17" s="50"/>
      <c r="AD17" s="62"/>
      <c r="AH17" s="67"/>
    </row>
    <row r="18" spans="6:34" ht="221.25" customHeight="1" x14ac:dyDescent="0.25">
      <c r="F18" s="112"/>
      <c r="G18" s="34" t="s">
        <v>29</v>
      </c>
      <c r="H18" s="50"/>
      <c r="I18" s="50"/>
      <c r="J18" s="50"/>
      <c r="K18" s="50"/>
      <c r="L18" s="50"/>
      <c r="M18" s="50"/>
      <c r="N18" s="50"/>
      <c r="O18" s="50"/>
      <c r="P18" s="50"/>
      <c r="Q18" s="50"/>
      <c r="R18" s="29">
        <v>951</v>
      </c>
      <c r="S18" s="30" t="s">
        <v>27</v>
      </c>
      <c r="T18" s="30" t="s">
        <v>30</v>
      </c>
      <c r="U18" s="29">
        <v>611</v>
      </c>
      <c r="V18" s="53">
        <f>Y18</f>
        <v>16.5</v>
      </c>
      <c r="W18" s="74">
        <v>0</v>
      </c>
      <c r="X18" s="74">
        <v>0</v>
      </c>
      <c r="Y18" s="74">
        <f>23.1-6.6</f>
        <v>16.5</v>
      </c>
      <c r="Z18" s="66" t="str">
        <f>AD18</f>
        <v>27,4</v>
      </c>
      <c r="AB18" s="55">
        <v>0</v>
      </c>
      <c r="AC18" s="55">
        <v>0</v>
      </c>
      <c r="AD18" s="30" t="s">
        <v>64</v>
      </c>
      <c r="AE18" s="66">
        <f>AH18</f>
        <v>34.5</v>
      </c>
      <c r="AF18" s="55">
        <v>0</v>
      </c>
      <c r="AG18" s="75">
        <v>0</v>
      </c>
      <c r="AH18" s="52">
        <v>34.5</v>
      </c>
    </row>
    <row r="19" spans="6:34" ht="150" customHeight="1" x14ac:dyDescent="0.25">
      <c r="F19" s="124">
        <v>2</v>
      </c>
      <c r="G19" s="86" t="s">
        <v>47</v>
      </c>
      <c r="H19" s="30"/>
      <c r="I19" s="30"/>
      <c r="J19" s="30"/>
      <c r="K19" s="30"/>
      <c r="L19" s="30"/>
      <c r="M19" s="30"/>
      <c r="N19" s="30"/>
      <c r="O19" s="45" t="s">
        <v>67</v>
      </c>
      <c r="P19" s="45" t="s">
        <v>42</v>
      </c>
      <c r="Q19" s="45" t="s">
        <v>42</v>
      </c>
      <c r="R19" s="29"/>
      <c r="S19" s="30"/>
      <c r="T19" s="30"/>
      <c r="U19" s="29"/>
      <c r="V19" s="53">
        <v>38.299999999999997</v>
      </c>
      <c r="W19" s="55">
        <v>0</v>
      </c>
      <c r="X19" s="45" t="s">
        <v>67</v>
      </c>
      <c r="Y19" s="45" t="s">
        <v>53</v>
      </c>
      <c r="Z19" s="55" t="s">
        <v>42</v>
      </c>
      <c r="AA19" s="55" t="s">
        <v>42</v>
      </c>
      <c r="AB19" s="56">
        <v>0</v>
      </c>
      <c r="AC19" s="56">
        <v>0</v>
      </c>
      <c r="AD19" s="56">
        <v>0</v>
      </c>
      <c r="AE19" s="56">
        <v>0</v>
      </c>
      <c r="AF19" s="56">
        <v>0</v>
      </c>
      <c r="AG19" s="56">
        <v>0</v>
      </c>
      <c r="AH19" s="56">
        <v>0</v>
      </c>
    </row>
    <row r="20" spans="6:34" ht="59.25" customHeight="1" x14ac:dyDescent="0.25">
      <c r="F20" s="124"/>
      <c r="G20" s="125" t="s">
        <v>68</v>
      </c>
      <c r="H20" s="127" t="s">
        <v>21</v>
      </c>
      <c r="I20" s="108" t="s">
        <v>22</v>
      </c>
      <c r="J20" s="108" t="s">
        <v>23</v>
      </c>
      <c r="K20" s="108" t="s">
        <v>65</v>
      </c>
      <c r="L20" s="108" t="s">
        <v>24</v>
      </c>
      <c r="M20" s="108" t="s">
        <v>25</v>
      </c>
      <c r="N20" s="108" t="s">
        <v>26</v>
      </c>
      <c r="O20" s="118">
        <v>3.3</v>
      </c>
      <c r="P20" s="120" t="s">
        <v>53</v>
      </c>
      <c r="Q20" s="120" t="s">
        <v>53</v>
      </c>
      <c r="R20" s="122" t="s">
        <v>21</v>
      </c>
      <c r="S20" s="108" t="s">
        <v>48</v>
      </c>
      <c r="T20" s="108" t="s">
        <v>49</v>
      </c>
      <c r="U20" s="51" t="s">
        <v>50</v>
      </c>
      <c r="V20" s="51" t="s">
        <v>51</v>
      </c>
      <c r="W20" s="54">
        <v>0</v>
      </c>
      <c r="X20" s="52">
        <v>2.5</v>
      </c>
      <c r="Y20" s="57">
        <v>0</v>
      </c>
      <c r="Z20" s="57">
        <v>0</v>
      </c>
      <c r="AA20" s="57">
        <v>0</v>
      </c>
      <c r="AB20" s="58">
        <v>0</v>
      </c>
      <c r="AC20" s="58">
        <v>0</v>
      </c>
      <c r="AD20" s="58">
        <v>0</v>
      </c>
      <c r="AE20" s="59">
        <v>0</v>
      </c>
      <c r="AF20" s="59">
        <v>0</v>
      </c>
      <c r="AG20" s="59">
        <v>0</v>
      </c>
      <c r="AH20" s="59">
        <v>0</v>
      </c>
    </row>
    <row r="21" spans="6:34" ht="75.75" customHeight="1" x14ac:dyDescent="0.25">
      <c r="F21" s="124"/>
      <c r="G21" s="126"/>
      <c r="H21" s="128"/>
      <c r="I21" s="109"/>
      <c r="J21" s="109"/>
      <c r="K21" s="109"/>
      <c r="L21" s="109"/>
      <c r="M21" s="109"/>
      <c r="N21" s="109"/>
      <c r="O21" s="119"/>
      <c r="P21" s="121"/>
      <c r="Q21" s="121"/>
      <c r="R21" s="123"/>
      <c r="S21" s="109"/>
      <c r="T21" s="109"/>
      <c r="U21" s="51" t="s">
        <v>52</v>
      </c>
      <c r="V21" s="72">
        <v>0.8</v>
      </c>
      <c r="W21" s="54">
        <v>0</v>
      </c>
      <c r="X21" s="52">
        <v>0.8</v>
      </c>
      <c r="Y21" s="57">
        <v>0</v>
      </c>
      <c r="Z21" s="60">
        <v>0</v>
      </c>
      <c r="AA21" s="60">
        <v>0</v>
      </c>
      <c r="AB21" s="60">
        <v>0</v>
      </c>
      <c r="AC21" s="60">
        <v>0</v>
      </c>
      <c r="AD21" s="60">
        <v>0</v>
      </c>
      <c r="AE21" s="60">
        <v>0</v>
      </c>
      <c r="AF21" s="60">
        <v>0</v>
      </c>
      <c r="AG21" s="60">
        <v>0</v>
      </c>
      <c r="AH21" s="60">
        <v>0</v>
      </c>
    </row>
    <row r="22" spans="6:34" ht="176.25" customHeight="1" x14ac:dyDescent="0.25">
      <c r="F22" s="124"/>
      <c r="G22" s="80" t="s">
        <v>71</v>
      </c>
      <c r="H22" s="81" t="s">
        <v>21</v>
      </c>
      <c r="I22" s="82" t="s">
        <v>22</v>
      </c>
      <c r="J22" s="82" t="s">
        <v>23</v>
      </c>
      <c r="K22" s="82" t="s">
        <v>65</v>
      </c>
      <c r="L22" s="82" t="s">
        <v>24</v>
      </c>
      <c r="M22" s="82" t="s">
        <v>25</v>
      </c>
      <c r="N22" s="82" t="s">
        <v>26</v>
      </c>
      <c r="O22" s="83">
        <v>35</v>
      </c>
      <c r="P22" s="84" t="s">
        <v>53</v>
      </c>
      <c r="Q22" s="84" t="s">
        <v>53</v>
      </c>
      <c r="R22" s="85" t="s">
        <v>21</v>
      </c>
      <c r="S22" s="82" t="s">
        <v>69</v>
      </c>
      <c r="T22" s="82" t="s">
        <v>70</v>
      </c>
      <c r="U22" s="78">
        <v>244</v>
      </c>
      <c r="V22" s="79">
        <v>35</v>
      </c>
      <c r="W22" s="54">
        <v>0</v>
      </c>
      <c r="X22" s="79">
        <v>35</v>
      </c>
      <c r="Y22" s="78">
        <v>0</v>
      </c>
      <c r="Z22" s="60">
        <v>0</v>
      </c>
      <c r="AA22" s="60">
        <v>0</v>
      </c>
      <c r="AB22" s="60">
        <v>0</v>
      </c>
      <c r="AC22" s="60">
        <v>0</v>
      </c>
      <c r="AD22" s="60">
        <v>0</v>
      </c>
      <c r="AE22" s="60">
        <v>0</v>
      </c>
      <c r="AF22" s="60">
        <v>0</v>
      </c>
      <c r="AG22" s="60">
        <v>0</v>
      </c>
      <c r="AH22" s="60">
        <v>0</v>
      </c>
    </row>
    <row r="23" spans="6:34" ht="86.25" customHeight="1" x14ac:dyDescent="0.25">
      <c r="F23" s="124">
        <v>3</v>
      </c>
      <c r="G23" s="88" t="s">
        <v>73</v>
      </c>
      <c r="H23" s="15" t="s">
        <v>21</v>
      </c>
      <c r="I23" s="28" t="s">
        <v>22</v>
      </c>
      <c r="J23" s="28" t="s">
        <v>23</v>
      </c>
      <c r="K23" s="28" t="s">
        <v>28</v>
      </c>
      <c r="L23" s="28" t="s">
        <v>24</v>
      </c>
      <c r="M23" s="28" t="s">
        <v>25</v>
      </c>
      <c r="N23" s="28" t="s">
        <v>26</v>
      </c>
      <c r="O23" s="15" t="s">
        <v>82</v>
      </c>
      <c r="P23" s="28" t="s">
        <v>53</v>
      </c>
      <c r="Q23" s="28" t="s">
        <v>53</v>
      </c>
      <c r="R23" s="28" t="s">
        <v>21</v>
      </c>
      <c r="S23" s="28" t="s">
        <v>74</v>
      </c>
      <c r="T23" s="28" t="s">
        <v>81</v>
      </c>
      <c r="U23" s="28" t="s">
        <v>76</v>
      </c>
      <c r="V23" s="15" t="s">
        <v>82</v>
      </c>
      <c r="W23" s="28" t="s">
        <v>53</v>
      </c>
      <c r="X23" s="15" t="s">
        <v>82</v>
      </c>
      <c r="Y23" s="28" t="s">
        <v>53</v>
      </c>
      <c r="Z23" s="28" t="s">
        <v>53</v>
      </c>
      <c r="AA23" s="28" t="s">
        <v>77</v>
      </c>
      <c r="AB23" s="28" t="s">
        <v>53</v>
      </c>
      <c r="AC23" s="28" t="s">
        <v>53</v>
      </c>
      <c r="AD23" s="28" t="s">
        <v>53</v>
      </c>
      <c r="AE23" s="28" t="s">
        <v>53</v>
      </c>
      <c r="AF23" s="28" t="s">
        <v>53</v>
      </c>
      <c r="AG23" s="28" t="s">
        <v>53</v>
      </c>
      <c r="AH23" s="28" t="s">
        <v>53</v>
      </c>
    </row>
    <row r="24" spans="6:34" ht="156.75" customHeight="1" x14ac:dyDescent="0.25">
      <c r="F24" s="124"/>
      <c r="G24" s="129" t="s">
        <v>72</v>
      </c>
      <c r="H24" s="99" t="s">
        <v>21</v>
      </c>
      <c r="I24" s="99" t="s">
        <v>22</v>
      </c>
      <c r="J24" s="99" t="s">
        <v>23</v>
      </c>
      <c r="K24" s="99" t="s">
        <v>28</v>
      </c>
      <c r="L24" s="99" t="s">
        <v>24</v>
      </c>
      <c r="M24" s="99" t="s">
        <v>25</v>
      </c>
      <c r="N24" s="99" t="s">
        <v>26</v>
      </c>
      <c r="O24" s="99" t="s">
        <v>82</v>
      </c>
      <c r="P24" s="99" t="s">
        <v>53</v>
      </c>
      <c r="Q24" s="99" t="s">
        <v>53</v>
      </c>
      <c r="R24" s="99" t="s">
        <v>21</v>
      </c>
      <c r="S24" s="28" t="s">
        <v>74</v>
      </c>
      <c r="T24" s="28" t="s">
        <v>75</v>
      </c>
      <c r="U24" s="28" t="s">
        <v>76</v>
      </c>
      <c r="V24" s="28" t="s">
        <v>79</v>
      </c>
      <c r="W24" s="28" t="s">
        <v>53</v>
      </c>
      <c r="X24" s="28" t="s">
        <v>79</v>
      </c>
      <c r="Y24" s="28" t="s">
        <v>53</v>
      </c>
      <c r="Z24" s="28" t="s">
        <v>53</v>
      </c>
      <c r="AA24" s="28" t="s">
        <v>77</v>
      </c>
      <c r="AB24" s="28" t="s">
        <v>53</v>
      </c>
      <c r="AC24" s="28" t="s">
        <v>53</v>
      </c>
      <c r="AD24" s="28" t="s">
        <v>53</v>
      </c>
      <c r="AE24" s="28" t="s">
        <v>53</v>
      </c>
      <c r="AF24" s="28" t="s">
        <v>53</v>
      </c>
      <c r="AG24" s="28" t="s">
        <v>53</v>
      </c>
      <c r="AH24" s="28" t="s">
        <v>53</v>
      </c>
    </row>
    <row r="25" spans="6:34" ht="96.75" customHeight="1" x14ac:dyDescent="0.25">
      <c r="F25" s="124"/>
      <c r="G25" s="129"/>
      <c r="H25" s="99"/>
      <c r="I25" s="99"/>
      <c r="J25" s="99"/>
      <c r="K25" s="99"/>
      <c r="L25" s="99"/>
      <c r="M25" s="99"/>
      <c r="N25" s="99"/>
      <c r="O25" s="99"/>
      <c r="P25" s="99"/>
      <c r="Q25" s="99"/>
      <c r="R25" s="99"/>
      <c r="S25" s="28" t="s">
        <v>74</v>
      </c>
      <c r="T25" s="28" t="s">
        <v>80</v>
      </c>
      <c r="U25" s="28" t="s">
        <v>76</v>
      </c>
      <c r="V25" s="89">
        <v>33.4</v>
      </c>
      <c r="W25" s="28" t="s">
        <v>53</v>
      </c>
      <c r="X25" s="90">
        <v>33.4</v>
      </c>
      <c r="Y25" s="90">
        <v>0</v>
      </c>
      <c r="Z25" s="90">
        <v>0</v>
      </c>
      <c r="AA25" s="90">
        <v>0</v>
      </c>
      <c r="AB25" s="90">
        <v>0</v>
      </c>
      <c r="AC25" s="90">
        <v>0</v>
      </c>
      <c r="AD25" s="90">
        <v>0</v>
      </c>
      <c r="AE25" s="90">
        <v>0</v>
      </c>
      <c r="AF25" s="90">
        <v>0</v>
      </c>
      <c r="AG25" s="90">
        <v>0</v>
      </c>
      <c r="AH25" s="90">
        <v>0</v>
      </c>
    </row>
    <row r="26" spans="6:34" ht="81" customHeight="1" x14ac:dyDescent="0.25">
      <c r="F26" s="97">
        <v>4</v>
      </c>
      <c r="G26" s="95" t="s">
        <v>83</v>
      </c>
      <c r="H26" s="82" t="s">
        <v>21</v>
      </c>
      <c r="I26" s="82" t="s">
        <v>22</v>
      </c>
      <c r="J26" s="82" t="s">
        <v>23</v>
      </c>
      <c r="K26" s="82" t="s">
        <v>28</v>
      </c>
      <c r="L26" s="82" t="s">
        <v>24</v>
      </c>
      <c r="M26" s="82" t="s">
        <v>25</v>
      </c>
      <c r="N26" s="82" t="s">
        <v>26</v>
      </c>
      <c r="O26" s="96">
        <v>302.10000000000002</v>
      </c>
      <c r="P26" s="90">
        <v>0</v>
      </c>
      <c r="Q26" s="90">
        <v>0</v>
      </c>
      <c r="R26" s="89">
        <v>951</v>
      </c>
      <c r="S26" s="91" t="s">
        <v>27</v>
      </c>
      <c r="T26" s="94" t="s">
        <v>85</v>
      </c>
      <c r="U26" s="89">
        <v>612</v>
      </c>
      <c r="V26" s="96">
        <v>302.10000000000002</v>
      </c>
      <c r="W26" s="89">
        <v>0</v>
      </c>
      <c r="X26" s="89">
        <v>302.10000000000002</v>
      </c>
      <c r="Y26" s="90">
        <v>0</v>
      </c>
      <c r="Z26" s="90">
        <v>0</v>
      </c>
      <c r="AA26" s="90">
        <v>0</v>
      </c>
      <c r="AB26" s="90">
        <v>0</v>
      </c>
      <c r="AC26" s="90">
        <v>0</v>
      </c>
      <c r="AD26" s="90">
        <v>0</v>
      </c>
      <c r="AE26" s="90">
        <v>0</v>
      </c>
      <c r="AF26" s="90">
        <v>0</v>
      </c>
      <c r="AG26" s="90">
        <v>0</v>
      </c>
      <c r="AH26" s="90">
        <v>0</v>
      </c>
    </row>
    <row r="27" spans="6:34" ht="158.25" customHeight="1" x14ac:dyDescent="0.25">
      <c r="F27" s="98"/>
      <c r="G27" s="93" t="s">
        <v>84</v>
      </c>
      <c r="H27" s="82" t="s">
        <v>21</v>
      </c>
      <c r="I27" s="82" t="s">
        <v>22</v>
      </c>
      <c r="J27" s="82" t="s">
        <v>23</v>
      </c>
      <c r="K27" s="82" t="s">
        <v>28</v>
      </c>
      <c r="L27" s="82" t="s">
        <v>24</v>
      </c>
      <c r="M27" s="82" t="s">
        <v>25</v>
      </c>
      <c r="N27" s="82" t="s">
        <v>26</v>
      </c>
      <c r="O27" s="89">
        <v>302.10000000000002</v>
      </c>
      <c r="P27" s="90">
        <v>0</v>
      </c>
      <c r="Q27" s="90">
        <v>0</v>
      </c>
      <c r="R27" s="89">
        <v>951</v>
      </c>
      <c r="S27" s="87" t="s">
        <v>27</v>
      </c>
      <c r="T27" s="91" t="s">
        <v>85</v>
      </c>
      <c r="U27" s="89">
        <v>612</v>
      </c>
      <c r="V27" s="89">
        <v>302.10000000000002</v>
      </c>
      <c r="W27" s="89">
        <v>0</v>
      </c>
      <c r="X27" s="89">
        <v>302.10000000000002</v>
      </c>
      <c r="Y27" s="90">
        <v>0</v>
      </c>
      <c r="Z27" s="90">
        <v>0</v>
      </c>
      <c r="AA27" s="90">
        <v>0</v>
      </c>
      <c r="AB27" s="90">
        <v>0</v>
      </c>
      <c r="AC27" s="90">
        <v>0</v>
      </c>
      <c r="AD27" s="90">
        <v>0</v>
      </c>
      <c r="AE27" s="90">
        <v>0</v>
      </c>
      <c r="AF27" s="90">
        <v>0</v>
      </c>
      <c r="AG27" s="90">
        <v>0</v>
      </c>
      <c r="AH27" s="90">
        <v>0</v>
      </c>
    </row>
    <row r="28" spans="6:34" ht="15" customHeight="1" x14ac:dyDescent="0.25">
      <c r="H28" s="92"/>
      <c r="I28" s="92"/>
      <c r="J28" s="92"/>
      <c r="K28" s="92"/>
      <c r="L28" s="92"/>
      <c r="M28" s="92"/>
      <c r="N28" s="92"/>
    </row>
  </sheetData>
  <mergeCells count="51">
    <mergeCell ref="F19:F22"/>
    <mergeCell ref="G20:G21"/>
    <mergeCell ref="H20:H21"/>
    <mergeCell ref="I20:I21"/>
    <mergeCell ref="F23:F25"/>
    <mergeCell ref="G24:G25"/>
    <mergeCell ref="H24:H25"/>
    <mergeCell ref="I24:I25"/>
    <mergeCell ref="J20:J21"/>
    <mergeCell ref="K20:K21"/>
    <mergeCell ref="L20:L21"/>
    <mergeCell ref="M20:M21"/>
    <mergeCell ref="N20:N21"/>
    <mergeCell ref="T20:T21"/>
    <mergeCell ref="F14:F18"/>
    <mergeCell ref="AF10:AF11"/>
    <mergeCell ref="X10:X11"/>
    <mergeCell ref="R10:U10"/>
    <mergeCell ref="O10:O11"/>
    <mergeCell ref="P10:P11"/>
    <mergeCell ref="Q10:Q11"/>
    <mergeCell ref="F10:F11"/>
    <mergeCell ref="G10:G11"/>
    <mergeCell ref="H10:N11"/>
    <mergeCell ref="O20:O21"/>
    <mergeCell ref="P20:P21"/>
    <mergeCell ref="Q20:Q21"/>
    <mergeCell ref="R20:R21"/>
    <mergeCell ref="S20:S21"/>
    <mergeCell ref="V4:AE6"/>
    <mergeCell ref="AB10:AB11"/>
    <mergeCell ref="AE10:AE11"/>
    <mergeCell ref="Y10:Y11"/>
    <mergeCell ref="AC10:AC11"/>
    <mergeCell ref="AD10:AD11"/>
    <mergeCell ref="Z10:Z11"/>
    <mergeCell ref="W10:W11"/>
    <mergeCell ref="V10:V11"/>
    <mergeCell ref="A8:AH8"/>
    <mergeCell ref="AH10:AH11"/>
    <mergeCell ref="AG10:AG11"/>
    <mergeCell ref="F26:F27"/>
    <mergeCell ref="O24:O25"/>
    <mergeCell ref="P24:P25"/>
    <mergeCell ref="Q24:Q25"/>
    <mergeCell ref="R24:R25"/>
    <mergeCell ref="J24:J25"/>
    <mergeCell ref="K24:K25"/>
    <mergeCell ref="L24:L25"/>
    <mergeCell ref="M24:M25"/>
    <mergeCell ref="N24:N2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2018-12-03T06:34:30Z</dcterms:modified>
</cp:coreProperties>
</file>