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Компьтер\решения Собрания депутатов\2019 год\26.декабрь\38398 бюджет 2020-2022\38398 решение 144 от 26.12.2019Бюджет на 2020-2022гг\"/>
    </mc:Choice>
  </mc:AlternateContent>
  <bookViews>
    <workbookView xWindow="0" yWindow="0" windowWidth="19440" windowHeight="12240"/>
  </bookViews>
  <sheets>
    <sheet name="1-й год" sheetId="1" r:id="rId1"/>
  </sheets>
  <definedNames>
    <definedName name="_xlnm.Print_Titles" localSheetId="0">'1-й год'!$17:$17</definedName>
  </definedNames>
  <calcPr calcId="152511"/>
</workbook>
</file>

<file path=xl/calcChain.xml><?xml version="1.0" encoding="utf-8"?>
<calcChain xmlns="http://schemas.openxmlformats.org/spreadsheetml/2006/main">
  <c r="X49" i="1" l="1"/>
  <c r="W49" i="1"/>
  <c r="U49" i="1" l="1"/>
  <c r="V49" i="1"/>
  <c r="U31" i="1"/>
  <c r="V31" i="1"/>
  <c r="W31" i="1"/>
  <c r="X31" i="1"/>
  <c r="T31" i="1"/>
  <c r="U35" i="1"/>
  <c r="V35" i="1"/>
  <c r="W35" i="1"/>
  <c r="X35" i="1"/>
  <c r="T49" i="1"/>
  <c r="T35" i="1"/>
  <c r="T34" i="1" l="1"/>
  <c r="U34" i="1"/>
  <c r="V34" i="1"/>
  <c r="W34" i="1"/>
  <c r="X34" i="1"/>
  <c r="U44" i="1"/>
  <c r="U56" i="1" s="1"/>
  <c r="V44" i="1"/>
  <c r="V56" i="1" s="1"/>
  <c r="W44" i="1"/>
  <c r="X44" i="1"/>
  <c r="X56" i="1" s="1"/>
  <c r="T44" i="1"/>
  <c r="W56" i="1" l="1"/>
  <c r="T56" i="1"/>
</calcChain>
</file>

<file path=xl/sharedStrings.xml><?xml version="1.0" encoding="utf-8"?>
<sst xmlns="http://schemas.openxmlformats.org/spreadsheetml/2006/main" count="199" uniqueCount="106">
  <si>
    <t>(тыс. руб.)</t>
  </si>
  <si>
    <t>Наименование</t>
  </si>
  <si>
    <t>ЦСР</t>
  </si>
  <si>
    <t>ВР</t>
  </si>
  <si>
    <t>Рз</t>
  </si>
  <si>
    <t>Пр</t>
  </si>
  <si>
    <t>Сумма</t>
  </si>
  <si>
    <t>ПР</t>
  </si>
  <si>
    <t>Муниципальная программа Ковылкинского сельского поселения "Развитие культуры"</t>
  </si>
  <si>
    <t>02 0 00 00000</t>
  </si>
  <si>
    <t>02 0 00 01590</t>
  </si>
  <si>
    <t>240</t>
  </si>
  <si>
    <t>08</t>
  </si>
  <si>
    <t>01</t>
  </si>
  <si>
    <t>610</t>
  </si>
  <si>
    <t>03 0 00 00000</t>
  </si>
  <si>
    <t>03 0 00 25020</t>
  </si>
  <si>
    <t>05</t>
  </si>
  <si>
    <t>03</t>
  </si>
  <si>
    <t>03 0 00 25030</t>
  </si>
  <si>
    <t>03 0 00 25040</t>
  </si>
  <si>
    <t>Муниципальная программа Ковылкинского сельского поселения "Развитие физической культуры и спорта"</t>
  </si>
  <si>
    <t>04 0 00 00000</t>
  </si>
  <si>
    <t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</si>
  <si>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04 0 00 25050</t>
  </si>
  <si>
    <t>11</t>
  </si>
  <si>
    <t>02</t>
  </si>
  <si>
    <t>Муниципальная программа Ковылкинского сельского поселения «Обеспечение общественного порядка и противодействие преступности»</t>
  </si>
  <si>
    <t>06 0 00 00000</t>
  </si>
  <si>
    <t>Подпрограмма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</t>
  </si>
  <si>
    <t>06 1 00 00000</t>
  </si>
  <si>
    <t>06 1 00 25080</t>
  </si>
  <si>
    <t>14</t>
  </si>
  <si>
    <t>Муниципальная программа Ковылкинского сельского поселения "Защита населения и территории от чрезвычайных ситуаций, обеспечение пожарной безопасности людей на водных объектах"</t>
  </si>
  <si>
    <t>07 0 00 00000</t>
  </si>
  <si>
    <t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 работ и услуг для обеспечения государственных (муниципальных) нужд)</t>
  </si>
  <si>
    <t>07 0 00 25060</t>
  </si>
  <si>
    <t>10</t>
  </si>
  <si>
    <t>07 0 00 89060</t>
  </si>
  <si>
    <t>540</t>
  </si>
  <si>
    <t>09</t>
  </si>
  <si>
    <t>Обеспечение деятельности Администрации Ковылкинского сельского поселения</t>
  </si>
  <si>
    <t>89 0 00 00000</t>
  </si>
  <si>
    <t>Администрация Ковылкинского сельского поселения</t>
  </si>
  <si>
    <t>89 2 00 00000</t>
  </si>
  <si>
    <t>89 2 00 00110</t>
  </si>
  <si>
    <t>120</t>
  </si>
  <si>
    <t>04</t>
  </si>
  <si>
    <t>89 2 00 00190</t>
  </si>
  <si>
    <t>850</t>
  </si>
  <si>
    <t>89 2 00 25090</t>
  </si>
  <si>
    <t>13</t>
  </si>
  <si>
    <t>Расходы на осуществление первичного воинского учета на территориях, где отсутствуют военные комиссариаты в рамках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t>
  </si>
  <si>
    <t>89 2 00 51180</t>
  </si>
  <si>
    <t>Расходы на осуществление первичного воинского учета на территориях, где отсутствуют военные комиссариаты в рамках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</si>
  <si>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89 2 00 72390</t>
  </si>
  <si>
    <t>89 2 00 99990</t>
  </si>
  <si>
    <t>Непрограммные расходы органов местного самоуправления Ковылкинского сельского поселения</t>
  </si>
  <si>
    <t>99 0 00 00000</t>
  </si>
  <si>
    <t>Непрограммные расходы</t>
  </si>
  <si>
    <t>99 9 00 00000</t>
  </si>
  <si>
    <t>99 9 00 89040</t>
  </si>
  <si>
    <t>06</t>
  </si>
  <si>
    <t>99 9 00 99990</t>
  </si>
  <si>
    <t>Всего</t>
  </si>
  <si>
    <t xml:space="preserve"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 </t>
  </si>
  <si>
    <t xml:space="preserve"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 </t>
  </si>
  <si>
    <t xml:space="preserve"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 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</si>
  <si>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</si>
  <si>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 (Уплата налогов, сборов и иных платежей)</t>
  </si>
  <si>
    <t xml:space="preserve">Расходы на информационное обслуживание в средствах массовой информации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 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</si>
  <si>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</si>
  <si>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деятельности Администрации Ковылкинского сельского поселения (Уплата налогов, сборов и иных платежей)</t>
  </si>
  <si>
    <t xml:space="preserve"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 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</si>
  <si>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t>
  </si>
  <si>
    <t>991 00 00000</t>
  </si>
  <si>
    <t>991 00 92100</t>
  </si>
  <si>
    <t>Расходы на софинансирование  повышения оплаты труда работникам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</si>
  <si>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>02 0 00 S3850</t>
  </si>
  <si>
    <t>Приложение №8</t>
  </si>
  <si>
    <t>999 00 85410</t>
  </si>
  <si>
    <t>Проведение выборов</t>
  </si>
  <si>
    <t>992 00 00000</t>
  </si>
  <si>
    <t>Проведение выборов депутатов Собрания депутатов Ковылкинского сельского поселения в рамках непрограммных расходов органов местного самоуправления Ковылкинского сельского поселения  (Специальные расходы)</t>
  </si>
  <si>
    <t>992 00 92400</t>
  </si>
  <si>
    <t>880</t>
  </si>
  <si>
    <t>07</t>
  </si>
  <si>
    <t xml:space="preserve">Расходы на осуществление полномочий в области градостроительной деятельности в рамках непрограммных расходов органа местного самоуправления Ковылкинского сельского поселения </t>
  </si>
  <si>
    <t>12</t>
  </si>
  <si>
    <t>Иные межбюджетные трансферты бюджетам муниципальных районов на участие в предупреждении и ликвидации последствий чрезвычайных ситуаций в границах поселений 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</t>
  </si>
  <si>
    <t>Иные межбюджетные трансферты бюджетам муниципальных районов на осуществление внешнего муниципального финансового контроля 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</si>
  <si>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 xml:space="preserve"> к  решению Собрания депутатов Ковылкинского сельского поселения  «О бюджете Ковылкинского сельского поселения Тацинского района на 2020 год и на  плановый период 2021 и 2022 годов» от __.12.2019г.№__
</t>
  </si>
  <si>
    <t>Распределение бюджетных ассигнований по целевым статьям (муниципальным программам Ковылкинского сельского поселения и непрограммным направлениям деятельности), группам (подгруппам) видов расходов,разделам, подразделам классификации расходов  бюджета Ковылкинского сельского поселения на 2020 год и на плановый период 2021 и 2022 годов</t>
  </si>
  <si>
    <t>Расходы по обеспечению безопасности граждан и профилактика правонарушений на территории Ковылкинского сельского поселения в рамках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</t>
  </si>
  <si>
    <t>06 1 00 25090</t>
  </si>
  <si>
    <t>Иные межбюджетные трансферты бюджетам муниципальных районов на осуществление внутреннего муниципального финансового контроля 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</si>
  <si>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99 9 00 89050</t>
  </si>
  <si>
    <t>Муниципальная программа Ковылкинского сельского поселения "Охрана окружающей среды и рациональное природопользование"</t>
  </si>
  <si>
    <t xml:space="preserve"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</t>
  </si>
  <si>
    <t xml:space="preserve"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</t>
  </si>
  <si>
    <t xml:space="preserve"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</t>
  </si>
  <si>
    <t>Условно утвержденные расходы по иным непрограммным мероприятиям в рамках непрограммного направления деятельности "Реализация функций органов местного самоуправления Ковылкинского сельского поселения" (Специальные расходы)</t>
  </si>
  <si>
    <t>99 9 00 90110</t>
  </si>
  <si>
    <t>2020 год</t>
  </si>
  <si>
    <t>2021 го</t>
  </si>
  <si>
    <t>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</si>
</sst>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12" x14ac:knownFonts="1">
    <font>
      <sz val="10"/>
      <name val="Arial"/>
    </font>
    <font>
      <sz val="12"/>
      <name val="Calibri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Border="1" applyAlignment="1" applyProtection="1">
      <alignment wrapText="1"/>
    </xf>
    <xf numFmtId="0" fontId="1" fillId="0" borderId="0" xfId="0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wrapText="1"/>
    </xf>
    <xf numFmtId="0" fontId="2" fillId="0" borderId="0" xfId="0" applyFont="1" applyBorder="1" applyAlignment="1" applyProtection="1">
      <alignment horizontal="right" vertical="center"/>
    </xf>
    <xf numFmtId="0" fontId="3" fillId="0" borderId="0" xfId="0" applyFont="1" applyBorder="1" applyAlignment="1" applyProtection="1">
      <alignment wrapText="1"/>
    </xf>
    <xf numFmtId="0" fontId="3" fillId="0" borderId="0" xfId="0" applyFont="1" applyBorder="1" applyAlignment="1" applyProtection="1">
      <alignment horizontal="right" vertical="center"/>
    </xf>
    <xf numFmtId="0" fontId="4" fillId="0" borderId="0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right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vertical="center" wrapText="1"/>
    </xf>
    <xf numFmtId="49" fontId="6" fillId="0" borderId="2" xfId="0" applyNumberFormat="1" applyFont="1" applyBorder="1" applyAlignment="1" applyProtection="1">
      <alignment horizontal="center" vertical="center" wrapText="1"/>
    </xf>
    <xf numFmtId="164" fontId="6" fillId="0" borderId="2" xfId="0" applyNumberFormat="1" applyFont="1" applyBorder="1" applyAlignment="1" applyProtection="1">
      <alignment horizontal="right" vertical="center" wrapText="1"/>
    </xf>
    <xf numFmtId="165" fontId="7" fillId="0" borderId="2" xfId="0" applyNumberFormat="1" applyFont="1" applyBorder="1" applyAlignment="1" applyProtection="1">
      <alignment vertical="center" wrapText="1"/>
    </xf>
    <xf numFmtId="49" fontId="7" fillId="0" borderId="2" xfId="0" applyNumberFormat="1" applyFont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horizontal="center" vertical="center" wrapText="1"/>
    </xf>
    <xf numFmtId="164" fontId="7" fillId="0" borderId="2" xfId="0" applyNumberFormat="1" applyFont="1" applyBorder="1" applyAlignment="1" applyProtection="1">
      <alignment horizontal="right" vertical="center" wrapText="1"/>
    </xf>
    <xf numFmtId="0" fontId="7" fillId="0" borderId="2" xfId="0" applyFont="1" applyBorder="1" applyAlignment="1" applyProtection="1">
      <alignment vertical="center" wrapText="1"/>
    </xf>
    <xf numFmtId="0" fontId="8" fillId="0" borderId="3" xfId="0" applyFont="1" applyFill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right" vertical="center" wrapText="1"/>
    </xf>
    <xf numFmtId="0" fontId="9" fillId="0" borderId="3" xfId="0" applyFont="1" applyFill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164" fontId="9" fillId="0" borderId="3" xfId="0" applyNumberFormat="1" applyFont="1" applyFill="1" applyBorder="1" applyAlignment="1">
      <alignment horizontal="right" vertical="center" wrapText="1"/>
    </xf>
    <xf numFmtId="165" fontId="7" fillId="0" borderId="2" xfId="0" applyNumberFormat="1" applyFont="1" applyBorder="1" applyAlignment="1" applyProtection="1">
      <alignment horizontal="justify" vertical="center" wrapText="1"/>
    </xf>
    <xf numFmtId="0" fontId="11" fillId="0" borderId="0" xfId="0" applyFont="1" applyBorder="1" applyAlignment="1" applyProtection="1">
      <alignment horizontal="right" vertical="center" wrapText="1"/>
    </xf>
    <xf numFmtId="164" fontId="7" fillId="0" borderId="4" xfId="0" applyNumberFormat="1" applyFont="1" applyFill="1" applyBorder="1" applyAlignment="1" applyProtection="1">
      <alignment horizontal="right" vertical="center" wrapText="1"/>
    </xf>
    <xf numFmtId="164" fontId="7" fillId="0" borderId="3" xfId="0" applyNumberFormat="1" applyFont="1" applyFill="1" applyBorder="1" applyAlignment="1" applyProtection="1">
      <alignment horizontal="right" vertical="center" wrapText="1"/>
    </xf>
    <xf numFmtId="49" fontId="7" fillId="0" borderId="2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 applyProtection="1">
      <alignment horizontal="center" vertical="center" wrapText="1"/>
    </xf>
    <xf numFmtId="164" fontId="7" fillId="0" borderId="2" xfId="0" applyNumberFormat="1" applyFont="1" applyFill="1" applyBorder="1" applyAlignment="1" applyProtection="1">
      <alignment horizontal="right" vertical="center" wrapText="1"/>
    </xf>
    <xf numFmtId="0" fontId="3" fillId="2" borderId="3" xfId="0" applyFont="1" applyFill="1" applyBorder="1" applyAlignment="1">
      <alignment horizontal="left" vertical="top" wrapText="1"/>
    </xf>
    <xf numFmtId="49" fontId="3" fillId="2" borderId="3" xfId="0" applyNumberFormat="1" applyFont="1" applyFill="1" applyBorder="1" applyAlignment="1">
      <alignment horizontal="left" vertical="top" wrapText="1"/>
    </xf>
    <xf numFmtId="49" fontId="3" fillId="2" borderId="3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left" vertical="top" wrapText="1"/>
    </xf>
    <xf numFmtId="49" fontId="2" fillId="2" borderId="3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 applyProtection="1">
      <alignment horizontal="right" vertical="center" wrapText="1"/>
    </xf>
    <xf numFmtId="165" fontId="3" fillId="0" borderId="2" xfId="0" applyNumberFormat="1" applyFont="1" applyBorder="1" applyAlignment="1" applyProtection="1">
      <alignment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10" fillId="0" borderId="0" xfId="0" applyFont="1" applyBorder="1" applyAlignment="1" applyProtection="1">
      <alignment horizontal="center" vertical="top" wrapText="1"/>
    </xf>
    <xf numFmtId="0" fontId="5" fillId="0" borderId="0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56"/>
  <sheetViews>
    <sheetView tabSelected="1" topLeftCell="A49" workbookViewId="0">
      <selection activeCell="AF55" sqref="AF55"/>
    </sheetView>
  </sheetViews>
  <sheetFormatPr defaultRowHeight="14.45" customHeight="1" x14ac:dyDescent="0.2"/>
  <cols>
    <col min="1" max="1" width="80.7109375" customWidth="1"/>
    <col min="2" max="2" width="14.42578125" customWidth="1"/>
    <col min="3" max="15" width="12.7109375" hidden="1" customWidth="1"/>
    <col min="16" max="16" width="1.42578125" hidden="1" customWidth="1"/>
    <col min="17" max="17" width="8" customWidth="1"/>
    <col min="18" max="19" width="4.7109375" customWidth="1"/>
    <col min="20" max="20" width="10.28515625" customWidth="1"/>
    <col min="21" max="22" width="16.7109375" hidden="1" customWidth="1"/>
    <col min="23" max="24" width="10.42578125" customWidth="1"/>
    <col min="25" max="26" width="9.140625" hidden="1" customWidth="1"/>
  </cols>
  <sheetData>
    <row r="1" spans="1:26" ht="16.7" customHeight="1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X1" s="4" t="s">
        <v>79</v>
      </c>
    </row>
    <row r="2" spans="1:26" ht="16.7" customHeight="1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T2" s="48" t="s">
        <v>91</v>
      </c>
      <c r="U2" s="48"/>
      <c r="V2" s="48"/>
      <c r="W2" s="48"/>
      <c r="X2" s="48"/>
      <c r="Y2" s="48"/>
      <c r="Z2" s="48"/>
    </row>
    <row r="3" spans="1:26" ht="16.7" customHeight="1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T3" s="48"/>
      <c r="U3" s="48"/>
      <c r="V3" s="48"/>
      <c r="W3" s="48"/>
      <c r="X3" s="48"/>
      <c r="Y3" s="48"/>
      <c r="Z3" s="48"/>
    </row>
    <row r="4" spans="1:26" ht="16.7" customHeight="1" x14ac:dyDescent="0.2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T4" s="48"/>
      <c r="U4" s="48"/>
      <c r="V4" s="48"/>
      <c r="W4" s="48"/>
      <c r="X4" s="48"/>
      <c r="Y4" s="48"/>
      <c r="Z4" s="48"/>
    </row>
    <row r="5" spans="1:26" ht="16.7" customHeight="1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T5" s="48"/>
      <c r="U5" s="48"/>
      <c r="V5" s="48"/>
      <c r="W5" s="48"/>
      <c r="X5" s="48"/>
      <c r="Y5" s="48"/>
      <c r="Z5" s="48"/>
    </row>
    <row r="6" spans="1:26" ht="16.7" customHeight="1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T6" s="48"/>
      <c r="U6" s="48"/>
      <c r="V6" s="48"/>
      <c r="W6" s="48"/>
      <c r="X6" s="48"/>
      <c r="Y6" s="48"/>
      <c r="Z6" s="48"/>
    </row>
    <row r="7" spans="1:26" ht="2.25" customHeight="1" x14ac:dyDescent="0.25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T7" s="48"/>
      <c r="U7" s="48"/>
      <c r="V7" s="48"/>
      <c r="W7" s="48"/>
      <c r="X7" s="48"/>
      <c r="Y7" s="48"/>
      <c r="Z7" s="48"/>
    </row>
    <row r="8" spans="1:26" ht="16.5" hidden="1" customHeight="1" x14ac:dyDescent="0.25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T8" s="48"/>
      <c r="U8" s="48"/>
      <c r="V8" s="48"/>
      <c r="W8" s="48"/>
      <c r="X8" s="48"/>
      <c r="Y8" s="48"/>
      <c r="Z8" s="48"/>
    </row>
    <row r="9" spans="1:26" ht="16.5" customHeight="1" x14ac:dyDescent="0.25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6"/>
    </row>
    <row r="10" spans="1:26" ht="6.75" hidden="1" customHeight="1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2"/>
      <c r="U10" s="2"/>
      <c r="V10" s="2"/>
    </row>
    <row r="11" spans="1:26" ht="15.75" hidden="1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2"/>
      <c r="U11" s="2"/>
      <c r="V11" s="2"/>
    </row>
    <row r="12" spans="1:26" ht="15.75" hidden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2"/>
      <c r="U12" s="2"/>
      <c r="V12" s="2"/>
    </row>
    <row r="13" spans="1:26" ht="89.25" customHeight="1" x14ac:dyDescent="0.2">
      <c r="A13" s="49" t="s">
        <v>92</v>
      </c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</row>
    <row r="14" spans="1:26" ht="16.7" customHeight="1" x14ac:dyDescent="0.2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U14" s="8"/>
      <c r="V14" s="8"/>
      <c r="X14" s="31" t="s">
        <v>0</v>
      </c>
    </row>
    <row r="15" spans="1:26" ht="12.75" customHeight="1" x14ac:dyDescent="0.2">
      <c r="A15" s="47" t="s">
        <v>1</v>
      </c>
      <c r="B15" s="47" t="s">
        <v>2</v>
      </c>
      <c r="C15" s="47" t="s">
        <v>2</v>
      </c>
      <c r="D15" s="47" t="s">
        <v>2</v>
      </c>
      <c r="E15" s="47" t="s">
        <v>2</v>
      </c>
      <c r="F15" s="47" t="s">
        <v>2</v>
      </c>
      <c r="G15" s="47" t="s">
        <v>2</v>
      </c>
      <c r="H15" s="47" t="s">
        <v>2</v>
      </c>
      <c r="I15" s="47" t="s">
        <v>2</v>
      </c>
      <c r="J15" s="47" t="s">
        <v>2</v>
      </c>
      <c r="K15" s="47" t="s">
        <v>2</v>
      </c>
      <c r="L15" s="47" t="s">
        <v>2</v>
      </c>
      <c r="M15" s="47" t="s">
        <v>2</v>
      </c>
      <c r="N15" s="47" t="s">
        <v>2</v>
      </c>
      <c r="O15" s="47" t="s">
        <v>2</v>
      </c>
      <c r="P15" s="47" t="s">
        <v>2</v>
      </c>
      <c r="Q15" s="47" t="s">
        <v>3</v>
      </c>
      <c r="R15" s="47" t="s">
        <v>4</v>
      </c>
      <c r="S15" s="47" t="s">
        <v>7</v>
      </c>
      <c r="T15" s="47" t="s">
        <v>103</v>
      </c>
      <c r="U15" s="47" t="s">
        <v>6</v>
      </c>
      <c r="V15" s="47" t="s">
        <v>6</v>
      </c>
      <c r="W15" s="47" t="s">
        <v>104</v>
      </c>
      <c r="X15" s="47" t="s">
        <v>105</v>
      </c>
    </row>
    <row r="16" spans="1:26" ht="12.75" customHeight="1" x14ac:dyDescent="0.2">
      <c r="A16" s="47"/>
      <c r="B16" s="47" t="s">
        <v>2</v>
      </c>
      <c r="C16" s="47" t="s">
        <v>2</v>
      </c>
      <c r="D16" s="47" t="s">
        <v>2</v>
      </c>
      <c r="E16" s="47" t="s">
        <v>2</v>
      </c>
      <c r="F16" s="47" t="s">
        <v>2</v>
      </c>
      <c r="G16" s="47" t="s">
        <v>2</v>
      </c>
      <c r="H16" s="47" t="s">
        <v>2</v>
      </c>
      <c r="I16" s="47" t="s">
        <v>2</v>
      </c>
      <c r="J16" s="47" t="s">
        <v>2</v>
      </c>
      <c r="K16" s="47" t="s">
        <v>2</v>
      </c>
      <c r="L16" s="47" t="s">
        <v>2</v>
      </c>
      <c r="M16" s="47" t="s">
        <v>2</v>
      </c>
      <c r="N16" s="47" t="s">
        <v>2</v>
      </c>
      <c r="O16" s="47" t="s">
        <v>2</v>
      </c>
      <c r="P16" s="47" t="s">
        <v>2</v>
      </c>
      <c r="Q16" s="47" t="s">
        <v>3</v>
      </c>
      <c r="R16" s="47" t="s">
        <v>4</v>
      </c>
      <c r="S16" s="47" t="s">
        <v>5</v>
      </c>
      <c r="T16" s="47" t="s">
        <v>6</v>
      </c>
      <c r="U16" s="47" t="s">
        <v>6</v>
      </c>
      <c r="V16" s="47" t="s">
        <v>6</v>
      </c>
      <c r="W16" s="47" t="s">
        <v>6</v>
      </c>
      <c r="X16" s="47" t="s">
        <v>6</v>
      </c>
    </row>
    <row r="17" spans="1:24" ht="15.75" hidden="1" x14ac:dyDescent="0.2">
      <c r="A17" s="11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9"/>
      <c r="V17" s="9"/>
    </row>
    <row r="18" spans="1:24" ht="33.4" customHeight="1" x14ac:dyDescent="0.2">
      <c r="A18" s="12" t="s">
        <v>8</v>
      </c>
      <c r="B18" s="13" t="s">
        <v>9</v>
      </c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0"/>
      <c r="R18" s="13"/>
      <c r="S18" s="13"/>
      <c r="T18" s="14">
        <v>1310.5</v>
      </c>
      <c r="U18" s="14">
        <v>1310.5</v>
      </c>
      <c r="V18" s="14">
        <v>1310.5</v>
      </c>
      <c r="W18" s="14">
        <v>1258</v>
      </c>
      <c r="X18" s="14">
        <v>1205</v>
      </c>
    </row>
    <row r="19" spans="1:24" ht="66" customHeight="1" x14ac:dyDescent="0.2">
      <c r="A19" s="15" t="s">
        <v>65</v>
      </c>
      <c r="B19" s="16" t="s">
        <v>10</v>
      </c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7" t="s">
        <v>14</v>
      </c>
      <c r="R19" s="16" t="s">
        <v>12</v>
      </c>
      <c r="S19" s="16" t="s">
        <v>13</v>
      </c>
      <c r="T19" s="18">
        <v>1310.5</v>
      </c>
      <c r="U19" s="18">
        <v>1310.5</v>
      </c>
      <c r="V19" s="18">
        <v>1310.5</v>
      </c>
      <c r="W19" s="18">
        <v>1258</v>
      </c>
      <c r="X19" s="18">
        <v>1205</v>
      </c>
    </row>
    <row r="20" spans="1:24" ht="66" hidden="1" customHeight="1" x14ac:dyDescent="0.2">
      <c r="A20" s="30" t="s">
        <v>77</v>
      </c>
      <c r="B20" s="16" t="s">
        <v>78</v>
      </c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7">
        <v>610</v>
      </c>
      <c r="R20" s="16" t="s">
        <v>12</v>
      </c>
      <c r="S20" s="16" t="s">
        <v>13</v>
      </c>
      <c r="T20" s="18">
        <v>0</v>
      </c>
      <c r="U20" s="18"/>
      <c r="V20" s="18"/>
      <c r="W20" s="18">
        <v>0</v>
      </c>
      <c r="X20" s="18">
        <v>0</v>
      </c>
    </row>
    <row r="21" spans="1:24" ht="37.5" customHeight="1" x14ac:dyDescent="0.2">
      <c r="A21" s="12" t="s">
        <v>97</v>
      </c>
      <c r="B21" s="13" t="s">
        <v>15</v>
      </c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0"/>
      <c r="R21" s="13"/>
      <c r="S21" s="13"/>
      <c r="T21" s="14">
        <v>462.2</v>
      </c>
      <c r="U21" s="14">
        <v>350.4</v>
      </c>
      <c r="V21" s="14">
        <v>364.4</v>
      </c>
      <c r="W21" s="14">
        <v>263.2</v>
      </c>
      <c r="X21" s="14">
        <v>270.2</v>
      </c>
    </row>
    <row r="22" spans="1:24" ht="72" customHeight="1" x14ac:dyDescent="0.2">
      <c r="A22" s="15" t="s">
        <v>98</v>
      </c>
      <c r="B22" s="16" t="s">
        <v>16</v>
      </c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7" t="s">
        <v>11</v>
      </c>
      <c r="R22" s="16" t="s">
        <v>17</v>
      </c>
      <c r="S22" s="16" t="s">
        <v>18</v>
      </c>
      <c r="T22" s="18">
        <v>254.6</v>
      </c>
      <c r="U22" s="18">
        <v>200.4</v>
      </c>
      <c r="V22" s="18">
        <v>208.4</v>
      </c>
      <c r="W22" s="18">
        <v>263.2</v>
      </c>
      <c r="X22" s="18">
        <v>270.2</v>
      </c>
    </row>
    <row r="23" spans="1:24" ht="72.75" customHeight="1" x14ac:dyDescent="0.2">
      <c r="A23" s="15" t="s">
        <v>99</v>
      </c>
      <c r="B23" s="16" t="s">
        <v>19</v>
      </c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7" t="s">
        <v>11</v>
      </c>
      <c r="R23" s="16" t="s">
        <v>17</v>
      </c>
      <c r="S23" s="16" t="s">
        <v>18</v>
      </c>
      <c r="T23" s="18">
        <v>98.6</v>
      </c>
      <c r="U23" s="18">
        <v>100</v>
      </c>
      <c r="V23" s="18">
        <v>104</v>
      </c>
      <c r="W23" s="18">
        <v>0</v>
      </c>
      <c r="X23" s="18">
        <v>0</v>
      </c>
    </row>
    <row r="24" spans="1:24" ht="66" customHeight="1" x14ac:dyDescent="0.2">
      <c r="A24" s="15" t="s">
        <v>100</v>
      </c>
      <c r="B24" s="16" t="s">
        <v>20</v>
      </c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7" t="s">
        <v>11</v>
      </c>
      <c r="R24" s="16" t="s">
        <v>17</v>
      </c>
      <c r="S24" s="16" t="s">
        <v>18</v>
      </c>
      <c r="T24" s="18">
        <v>109</v>
      </c>
      <c r="U24" s="18">
        <v>50</v>
      </c>
      <c r="V24" s="18">
        <v>52</v>
      </c>
      <c r="W24" s="18">
        <v>0</v>
      </c>
      <c r="X24" s="18">
        <v>0</v>
      </c>
    </row>
    <row r="25" spans="1:24" ht="33.4" customHeight="1" x14ac:dyDescent="0.2">
      <c r="A25" s="12" t="s">
        <v>21</v>
      </c>
      <c r="B25" s="13" t="s">
        <v>22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0"/>
      <c r="R25" s="13"/>
      <c r="S25" s="13"/>
      <c r="T25" s="14">
        <v>36</v>
      </c>
      <c r="U25" s="14">
        <v>36</v>
      </c>
      <c r="V25" s="14">
        <v>36</v>
      </c>
      <c r="W25" s="14">
        <v>36</v>
      </c>
      <c r="X25" s="14">
        <v>36</v>
      </c>
    </row>
    <row r="26" spans="1:24" ht="81.75" customHeight="1" x14ac:dyDescent="0.2">
      <c r="A26" s="15" t="s">
        <v>23</v>
      </c>
      <c r="B26" s="16" t="s">
        <v>24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7" t="s">
        <v>11</v>
      </c>
      <c r="R26" s="16" t="s">
        <v>25</v>
      </c>
      <c r="S26" s="16" t="s">
        <v>26</v>
      </c>
      <c r="T26" s="18">
        <v>36</v>
      </c>
      <c r="U26" s="18">
        <v>36</v>
      </c>
      <c r="V26" s="18">
        <v>36</v>
      </c>
      <c r="W26" s="18">
        <v>36</v>
      </c>
      <c r="X26" s="18">
        <v>36</v>
      </c>
    </row>
    <row r="27" spans="1:24" ht="37.5" customHeight="1" x14ac:dyDescent="0.2">
      <c r="A27" s="12" t="s">
        <v>27</v>
      </c>
      <c r="B27" s="13" t="s">
        <v>28</v>
      </c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0"/>
      <c r="R27" s="13"/>
      <c r="S27" s="13"/>
      <c r="T27" s="14">
        <v>8</v>
      </c>
      <c r="U27" s="14">
        <v>2</v>
      </c>
      <c r="V27" s="14">
        <v>2</v>
      </c>
      <c r="W27" s="14">
        <v>8</v>
      </c>
      <c r="X27" s="14">
        <v>8</v>
      </c>
    </row>
    <row r="28" spans="1:24" ht="67.5" customHeight="1" x14ac:dyDescent="0.2">
      <c r="A28" s="12" t="s">
        <v>29</v>
      </c>
      <c r="B28" s="13" t="s">
        <v>30</v>
      </c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0"/>
      <c r="R28" s="13"/>
      <c r="S28" s="13"/>
      <c r="T28" s="14">
        <v>8</v>
      </c>
      <c r="U28" s="14">
        <v>2</v>
      </c>
      <c r="V28" s="14">
        <v>2</v>
      </c>
      <c r="W28" s="14">
        <v>8</v>
      </c>
      <c r="X28" s="14">
        <v>8</v>
      </c>
    </row>
    <row r="29" spans="1:24" ht="94.5" customHeight="1" x14ac:dyDescent="0.2">
      <c r="A29" s="15" t="s">
        <v>66</v>
      </c>
      <c r="B29" s="16" t="s">
        <v>31</v>
      </c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7" t="s">
        <v>11</v>
      </c>
      <c r="R29" s="16" t="s">
        <v>18</v>
      </c>
      <c r="S29" s="16" t="s">
        <v>32</v>
      </c>
      <c r="T29" s="18">
        <v>2</v>
      </c>
      <c r="U29" s="18">
        <v>2</v>
      </c>
      <c r="V29" s="18">
        <v>2</v>
      </c>
      <c r="W29" s="18">
        <v>2</v>
      </c>
      <c r="X29" s="18">
        <v>2</v>
      </c>
    </row>
    <row r="30" spans="1:24" ht="94.5" customHeight="1" x14ac:dyDescent="0.2">
      <c r="A30" s="15" t="s">
        <v>93</v>
      </c>
      <c r="B30" s="16" t="s">
        <v>94</v>
      </c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7">
        <v>123</v>
      </c>
      <c r="R30" s="16" t="s">
        <v>18</v>
      </c>
      <c r="S30" s="16" t="s">
        <v>32</v>
      </c>
      <c r="T30" s="18">
        <v>6</v>
      </c>
      <c r="U30" s="18"/>
      <c r="V30" s="18"/>
      <c r="W30" s="18">
        <v>6</v>
      </c>
      <c r="X30" s="18">
        <v>6</v>
      </c>
    </row>
    <row r="31" spans="1:24" ht="50.1" customHeight="1" x14ac:dyDescent="0.2">
      <c r="A31" s="12" t="s">
        <v>33</v>
      </c>
      <c r="B31" s="13" t="s">
        <v>34</v>
      </c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0"/>
      <c r="R31" s="13"/>
      <c r="S31" s="13"/>
      <c r="T31" s="14">
        <f>T32+T33</f>
        <v>11.5</v>
      </c>
      <c r="U31" s="14">
        <f t="shared" ref="U31:X31" si="0">U32+U33</f>
        <v>11.8</v>
      </c>
      <c r="V31" s="14">
        <f t="shared" si="0"/>
        <v>12.1</v>
      </c>
      <c r="W31" s="14">
        <f t="shared" si="0"/>
        <v>11.7</v>
      </c>
      <c r="X31" s="14">
        <f t="shared" si="0"/>
        <v>12</v>
      </c>
    </row>
    <row r="32" spans="1:24" ht="80.25" customHeight="1" x14ac:dyDescent="0.2">
      <c r="A32" s="15" t="s">
        <v>35</v>
      </c>
      <c r="B32" s="16" t="s">
        <v>36</v>
      </c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7" t="s">
        <v>11</v>
      </c>
      <c r="R32" s="16" t="s">
        <v>18</v>
      </c>
      <c r="S32" s="16" t="s">
        <v>37</v>
      </c>
      <c r="T32" s="18">
        <v>5.5</v>
      </c>
      <c r="U32" s="18">
        <v>6.2</v>
      </c>
      <c r="V32" s="18">
        <v>6.5</v>
      </c>
      <c r="W32" s="18">
        <v>5.5</v>
      </c>
      <c r="X32" s="18">
        <v>5.5</v>
      </c>
    </row>
    <row r="33" spans="1:24" ht="102.75" customHeight="1" x14ac:dyDescent="0.2">
      <c r="A33" s="46" t="s">
        <v>89</v>
      </c>
      <c r="B33" s="16" t="s">
        <v>38</v>
      </c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7" t="s">
        <v>39</v>
      </c>
      <c r="R33" s="16" t="s">
        <v>18</v>
      </c>
      <c r="S33" s="16" t="s">
        <v>40</v>
      </c>
      <c r="T33" s="18">
        <v>6</v>
      </c>
      <c r="U33" s="18">
        <v>5.6</v>
      </c>
      <c r="V33" s="18">
        <v>5.6</v>
      </c>
      <c r="W33" s="18">
        <v>6.2</v>
      </c>
      <c r="X33" s="18">
        <v>6.5</v>
      </c>
    </row>
    <row r="34" spans="1:24" ht="33.4" customHeight="1" x14ac:dyDescent="0.2">
      <c r="A34" s="12" t="s">
        <v>41</v>
      </c>
      <c r="B34" s="13" t="s">
        <v>42</v>
      </c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0"/>
      <c r="R34" s="13"/>
      <c r="S34" s="13"/>
      <c r="T34" s="45">
        <f>T35</f>
        <v>4186.8999999999987</v>
      </c>
      <c r="U34" s="45">
        <f t="shared" ref="U34:X34" si="1">U35</f>
        <v>3431</v>
      </c>
      <c r="V34" s="45">
        <f t="shared" si="1"/>
        <v>3430.9</v>
      </c>
      <c r="W34" s="45">
        <f t="shared" si="1"/>
        <v>3538.9</v>
      </c>
      <c r="X34" s="45">
        <f t="shared" si="1"/>
        <v>3648</v>
      </c>
    </row>
    <row r="35" spans="1:24" ht="24" customHeight="1" x14ac:dyDescent="0.2">
      <c r="A35" s="12" t="s">
        <v>43</v>
      </c>
      <c r="B35" s="13" t="s">
        <v>44</v>
      </c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0"/>
      <c r="R35" s="13"/>
      <c r="S35" s="13"/>
      <c r="T35" s="45">
        <f>T36+T37+T38+T39+T40+T41+T42+T43</f>
        <v>4186.8999999999987</v>
      </c>
      <c r="U35" s="45">
        <f t="shared" ref="U35:X35" si="2">U36+U37+U38+U39+U40+U41+U42+U43</f>
        <v>3431</v>
      </c>
      <c r="V35" s="45">
        <f t="shared" si="2"/>
        <v>3430.9</v>
      </c>
      <c r="W35" s="45">
        <f t="shared" si="2"/>
        <v>3538.9</v>
      </c>
      <c r="X35" s="45">
        <f t="shared" si="2"/>
        <v>3648</v>
      </c>
    </row>
    <row r="36" spans="1:24" ht="74.25" customHeight="1" x14ac:dyDescent="0.2">
      <c r="A36" s="15" t="s">
        <v>67</v>
      </c>
      <c r="B36" s="16" t="s">
        <v>45</v>
      </c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7" t="s">
        <v>46</v>
      </c>
      <c r="R36" s="16" t="s">
        <v>13</v>
      </c>
      <c r="S36" s="16" t="s">
        <v>47</v>
      </c>
      <c r="T36" s="18">
        <v>3497.1</v>
      </c>
      <c r="U36" s="18">
        <v>3361.4</v>
      </c>
      <c r="V36" s="18">
        <v>3361.4</v>
      </c>
      <c r="W36" s="18">
        <v>3455.8</v>
      </c>
      <c r="X36" s="18">
        <v>3559.8</v>
      </c>
    </row>
    <row r="37" spans="1:24" ht="69.75" customHeight="1" x14ac:dyDescent="0.2">
      <c r="A37" s="15" t="s">
        <v>68</v>
      </c>
      <c r="B37" s="16" t="s">
        <v>48</v>
      </c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7" t="s">
        <v>11</v>
      </c>
      <c r="R37" s="16" t="s">
        <v>13</v>
      </c>
      <c r="S37" s="16" t="s">
        <v>47</v>
      </c>
      <c r="T37" s="18">
        <v>543.1</v>
      </c>
      <c r="U37" s="18"/>
      <c r="V37" s="18"/>
      <c r="W37" s="18">
        <v>0</v>
      </c>
      <c r="X37" s="18">
        <v>0</v>
      </c>
    </row>
    <row r="38" spans="1:24" ht="69.75" customHeight="1" x14ac:dyDescent="0.2">
      <c r="A38" s="15" t="s">
        <v>69</v>
      </c>
      <c r="B38" s="16" t="s">
        <v>48</v>
      </c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7" t="s">
        <v>49</v>
      </c>
      <c r="R38" s="16" t="s">
        <v>13</v>
      </c>
      <c r="S38" s="16" t="s">
        <v>47</v>
      </c>
      <c r="T38" s="18">
        <v>17.5</v>
      </c>
      <c r="U38" s="18"/>
      <c r="V38" s="18"/>
      <c r="W38" s="18">
        <v>0</v>
      </c>
      <c r="X38" s="18">
        <v>0</v>
      </c>
    </row>
    <row r="39" spans="1:24" ht="63.75" customHeight="1" x14ac:dyDescent="0.2">
      <c r="A39" s="15" t="s">
        <v>70</v>
      </c>
      <c r="B39" s="16" t="s">
        <v>50</v>
      </c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7" t="s">
        <v>11</v>
      </c>
      <c r="R39" s="16" t="s">
        <v>13</v>
      </c>
      <c r="S39" s="16" t="s">
        <v>51</v>
      </c>
      <c r="T39" s="18">
        <v>17.600000000000001</v>
      </c>
      <c r="U39" s="18"/>
      <c r="V39" s="18"/>
      <c r="W39" s="18">
        <v>0</v>
      </c>
      <c r="X39" s="18">
        <v>0</v>
      </c>
    </row>
    <row r="40" spans="1:24" ht="66.75" customHeight="1" x14ac:dyDescent="0.2">
      <c r="A40" s="15" t="s">
        <v>52</v>
      </c>
      <c r="B40" s="16" t="s">
        <v>53</v>
      </c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7" t="s">
        <v>46</v>
      </c>
      <c r="R40" s="16" t="s">
        <v>26</v>
      </c>
      <c r="S40" s="16" t="s">
        <v>18</v>
      </c>
      <c r="T40" s="18">
        <v>77</v>
      </c>
      <c r="U40" s="18">
        <v>69.3</v>
      </c>
      <c r="V40" s="18">
        <v>69.3</v>
      </c>
      <c r="W40" s="18">
        <v>82.9</v>
      </c>
      <c r="X40" s="18">
        <v>88</v>
      </c>
    </row>
    <row r="41" spans="1:24" ht="83.65" customHeight="1" x14ac:dyDescent="0.2">
      <c r="A41" s="15" t="s">
        <v>54</v>
      </c>
      <c r="B41" s="16" t="s">
        <v>53</v>
      </c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7" t="s">
        <v>11</v>
      </c>
      <c r="R41" s="16" t="s">
        <v>26</v>
      </c>
      <c r="S41" s="16" t="s">
        <v>18</v>
      </c>
      <c r="T41" s="18">
        <v>4.4000000000000004</v>
      </c>
      <c r="U41" s="18"/>
      <c r="V41" s="18"/>
      <c r="W41" s="32">
        <v>0</v>
      </c>
      <c r="X41" s="32">
        <v>0</v>
      </c>
    </row>
    <row r="42" spans="1:24" ht="116.25" customHeight="1" x14ac:dyDescent="0.2">
      <c r="A42" s="15" t="s">
        <v>71</v>
      </c>
      <c r="B42" s="16" t="s">
        <v>55</v>
      </c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7" t="s">
        <v>11</v>
      </c>
      <c r="R42" s="16" t="s">
        <v>13</v>
      </c>
      <c r="S42" s="16" t="s">
        <v>47</v>
      </c>
      <c r="T42" s="18">
        <v>0.2</v>
      </c>
      <c r="U42" s="18">
        <v>0.2</v>
      </c>
      <c r="V42" s="18">
        <v>0.2</v>
      </c>
      <c r="W42" s="18">
        <v>0.2</v>
      </c>
      <c r="X42" s="18">
        <v>0.2</v>
      </c>
    </row>
    <row r="43" spans="1:24" ht="57" customHeight="1" x14ac:dyDescent="0.2">
      <c r="A43" s="19" t="s">
        <v>72</v>
      </c>
      <c r="B43" s="16" t="s">
        <v>56</v>
      </c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7" t="s">
        <v>49</v>
      </c>
      <c r="R43" s="16" t="s">
        <v>13</v>
      </c>
      <c r="S43" s="16" t="s">
        <v>51</v>
      </c>
      <c r="T43" s="18">
        <v>30</v>
      </c>
      <c r="U43" s="18">
        <v>0.1</v>
      </c>
      <c r="V43" s="18"/>
      <c r="W43" s="33">
        <v>0</v>
      </c>
      <c r="X43" s="33">
        <v>0</v>
      </c>
    </row>
    <row r="44" spans="1:24" ht="33.4" customHeight="1" x14ac:dyDescent="0.2">
      <c r="A44" s="12" t="s">
        <v>57</v>
      </c>
      <c r="B44" s="13" t="s">
        <v>58</v>
      </c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0"/>
      <c r="R44" s="13"/>
      <c r="S44" s="13"/>
      <c r="T44" s="45">
        <f>T45+T47+T49</f>
        <v>138.69999999999999</v>
      </c>
      <c r="U44" s="45">
        <f t="shared" ref="U44:X44" si="3">U45+U47+U49</f>
        <v>40</v>
      </c>
      <c r="V44" s="45">
        <f t="shared" si="3"/>
        <v>40</v>
      </c>
      <c r="W44" s="45">
        <f t="shared" si="3"/>
        <v>432.7</v>
      </c>
      <c r="X44" s="45">
        <f t="shared" si="3"/>
        <v>336.4</v>
      </c>
    </row>
    <row r="45" spans="1:24" ht="69.75" customHeight="1" x14ac:dyDescent="0.2">
      <c r="A45" s="20" t="s">
        <v>74</v>
      </c>
      <c r="B45" s="21" t="s">
        <v>75</v>
      </c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3">
        <v>870</v>
      </c>
      <c r="R45" s="22"/>
      <c r="S45" s="22"/>
      <c r="T45" s="24">
        <v>9</v>
      </c>
      <c r="U45" s="14"/>
      <c r="V45" s="14"/>
      <c r="W45" s="14">
        <v>9</v>
      </c>
      <c r="X45" s="14">
        <v>9</v>
      </c>
    </row>
    <row r="46" spans="1:24" ht="64.5" customHeight="1" x14ac:dyDescent="0.2">
      <c r="A46" s="25" t="s">
        <v>74</v>
      </c>
      <c r="B46" s="26" t="s">
        <v>76</v>
      </c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7">
        <v>870</v>
      </c>
      <c r="R46" s="28" t="s">
        <v>13</v>
      </c>
      <c r="S46" s="28" t="s">
        <v>25</v>
      </c>
      <c r="T46" s="29">
        <v>9</v>
      </c>
      <c r="U46" s="14"/>
      <c r="V46" s="14"/>
      <c r="W46" s="18">
        <v>9</v>
      </c>
      <c r="X46" s="18">
        <v>9</v>
      </c>
    </row>
    <row r="47" spans="1:24" ht="21" customHeight="1" x14ac:dyDescent="0.2">
      <c r="A47" s="41" t="s">
        <v>81</v>
      </c>
      <c r="B47" s="42" t="s">
        <v>82</v>
      </c>
      <c r="C47" s="43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3"/>
      <c r="R47" s="44"/>
      <c r="S47" s="44"/>
      <c r="T47" s="24">
        <v>0</v>
      </c>
      <c r="U47" s="14"/>
      <c r="V47" s="14"/>
      <c r="W47" s="14">
        <v>231.1</v>
      </c>
      <c r="X47" s="14">
        <v>0</v>
      </c>
    </row>
    <row r="48" spans="1:24" ht="57.75" customHeight="1" x14ac:dyDescent="0.2">
      <c r="A48" s="37" t="s">
        <v>83</v>
      </c>
      <c r="B48" s="40" t="s">
        <v>84</v>
      </c>
      <c r="C48" s="38" t="s">
        <v>85</v>
      </c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7">
        <v>880</v>
      </c>
      <c r="R48" s="39" t="s">
        <v>13</v>
      </c>
      <c r="S48" s="39" t="s">
        <v>86</v>
      </c>
      <c r="T48" s="29">
        <v>0</v>
      </c>
      <c r="U48" s="14"/>
      <c r="V48" s="14"/>
      <c r="W48" s="18">
        <v>231.1</v>
      </c>
      <c r="X48" s="18">
        <v>0</v>
      </c>
    </row>
    <row r="49" spans="1:24" ht="24.75" customHeight="1" x14ac:dyDescent="0.2">
      <c r="A49" s="12" t="s">
        <v>59</v>
      </c>
      <c r="B49" s="13" t="s">
        <v>60</v>
      </c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0"/>
      <c r="R49" s="13"/>
      <c r="S49" s="13"/>
      <c r="T49" s="14">
        <f>T50+T51+T52+T53+T55</f>
        <v>129.69999999999999</v>
      </c>
      <c r="U49" s="14">
        <f>U50+U51+U52+U53+U55</f>
        <v>40</v>
      </c>
      <c r="V49" s="14">
        <f>V50+V51+V52+V53+V55</f>
        <v>40</v>
      </c>
      <c r="W49" s="14">
        <f>W50+W51+W52+W53+W54+W55</f>
        <v>192.6</v>
      </c>
      <c r="X49" s="14">
        <f>X50+X51+X52+X53+X54+X55</f>
        <v>327.39999999999998</v>
      </c>
    </row>
    <row r="50" spans="1:24" ht="65.25" customHeight="1" x14ac:dyDescent="0.2">
      <c r="A50" s="30" t="s">
        <v>87</v>
      </c>
      <c r="B50" s="34" t="s">
        <v>80</v>
      </c>
      <c r="C50" s="34"/>
      <c r="D50" s="34"/>
      <c r="E50" s="34"/>
      <c r="F50" s="3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5">
        <v>540</v>
      </c>
      <c r="R50" s="34" t="s">
        <v>13</v>
      </c>
      <c r="S50" s="34" t="s">
        <v>47</v>
      </c>
      <c r="T50" s="36">
        <v>3.3</v>
      </c>
      <c r="U50" s="36">
        <v>3.3</v>
      </c>
      <c r="V50" s="36">
        <v>3.3</v>
      </c>
      <c r="W50" s="36">
        <v>0</v>
      </c>
      <c r="X50" s="33">
        <v>0</v>
      </c>
    </row>
    <row r="51" spans="1:24" ht="65.25" customHeight="1" x14ac:dyDescent="0.2">
      <c r="A51" s="30" t="s">
        <v>87</v>
      </c>
      <c r="B51" s="34" t="s">
        <v>80</v>
      </c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5">
        <v>244</v>
      </c>
      <c r="R51" s="34" t="s">
        <v>47</v>
      </c>
      <c r="S51" s="34" t="s">
        <v>88</v>
      </c>
      <c r="T51" s="36">
        <v>69.3</v>
      </c>
      <c r="U51" s="36"/>
      <c r="V51" s="36"/>
      <c r="W51" s="36">
        <v>0</v>
      </c>
      <c r="X51" s="33">
        <v>0</v>
      </c>
    </row>
    <row r="52" spans="1:24" ht="81" customHeight="1" x14ac:dyDescent="0.2">
      <c r="A52" s="46" t="s">
        <v>90</v>
      </c>
      <c r="B52" s="16" t="s">
        <v>61</v>
      </c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7" t="s">
        <v>39</v>
      </c>
      <c r="R52" s="16" t="s">
        <v>13</v>
      </c>
      <c r="S52" s="16" t="s">
        <v>62</v>
      </c>
      <c r="T52" s="18">
        <v>19.600000000000001</v>
      </c>
      <c r="U52" s="18">
        <v>16.7</v>
      </c>
      <c r="V52" s="18">
        <v>16.7</v>
      </c>
      <c r="W52" s="18">
        <v>18.399999999999999</v>
      </c>
      <c r="X52" s="18">
        <v>18.5</v>
      </c>
    </row>
    <row r="53" spans="1:24" ht="81" customHeight="1" x14ac:dyDescent="0.2">
      <c r="A53" s="46" t="s">
        <v>95</v>
      </c>
      <c r="B53" s="16" t="s">
        <v>96</v>
      </c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7">
        <v>540</v>
      </c>
      <c r="R53" s="16" t="s">
        <v>13</v>
      </c>
      <c r="S53" s="16" t="s">
        <v>62</v>
      </c>
      <c r="T53" s="18">
        <v>17.5</v>
      </c>
      <c r="U53" s="18"/>
      <c r="V53" s="18"/>
      <c r="W53" s="18">
        <v>17.5</v>
      </c>
      <c r="X53" s="18">
        <v>17.5</v>
      </c>
    </row>
    <row r="54" spans="1:24" ht="66" customHeight="1" x14ac:dyDescent="0.2">
      <c r="A54" s="46" t="s">
        <v>101</v>
      </c>
      <c r="B54" s="16" t="s">
        <v>102</v>
      </c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7">
        <v>880</v>
      </c>
      <c r="R54" s="16" t="s">
        <v>13</v>
      </c>
      <c r="S54" s="16" t="s">
        <v>51</v>
      </c>
      <c r="T54" s="18">
        <v>0</v>
      </c>
      <c r="U54" s="18"/>
      <c r="V54" s="18"/>
      <c r="W54" s="18">
        <v>136.69999999999999</v>
      </c>
      <c r="X54" s="18">
        <v>271.39999999999998</v>
      </c>
    </row>
    <row r="55" spans="1:24" ht="59.25" customHeight="1" x14ac:dyDescent="0.2">
      <c r="A55" s="19" t="s">
        <v>73</v>
      </c>
      <c r="B55" s="16" t="s">
        <v>63</v>
      </c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7" t="s">
        <v>49</v>
      </c>
      <c r="R55" s="16" t="s">
        <v>13</v>
      </c>
      <c r="S55" s="16" t="s">
        <v>51</v>
      </c>
      <c r="T55" s="18">
        <v>20</v>
      </c>
      <c r="U55" s="18">
        <v>20</v>
      </c>
      <c r="V55" s="18">
        <v>20</v>
      </c>
      <c r="W55" s="18">
        <v>20</v>
      </c>
      <c r="X55" s="18">
        <v>20</v>
      </c>
    </row>
    <row r="56" spans="1:24" ht="16.7" customHeight="1" x14ac:dyDescent="0.2">
      <c r="A56" s="12" t="s">
        <v>64</v>
      </c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0"/>
      <c r="R56" s="13"/>
      <c r="S56" s="13"/>
      <c r="T56" s="45">
        <f>T44+T34+T31+T27+T25+T21+T18</f>
        <v>6153.7999999999984</v>
      </c>
      <c r="U56" s="14">
        <f>U44+U34+U31+U27+U25+U21+U18</f>
        <v>5181.7000000000007</v>
      </c>
      <c r="V56" s="14">
        <f>V44+V34+V31+V27+V25+V21+V18</f>
        <v>5195.8999999999996</v>
      </c>
      <c r="W56" s="14">
        <f>W44+W34+W31+W27+W25+W21+W18</f>
        <v>5548.5</v>
      </c>
      <c r="X56" s="14">
        <f>X44+X34+X31+X27+X25+X21+X18</f>
        <v>5515.6</v>
      </c>
    </row>
  </sheetData>
  <mergeCells count="12">
    <mergeCell ref="W15:W16"/>
    <mergeCell ref="X15:X16"/>
    <mergeCell ref="T2:Z8"/>
    <mergeCell ref="A13:X13"/>
    <mergeCell ref="A15:A16"/>
    <mergeCell ref="Q15:Q16"/>
    <mergeCell ref="B15:P16"/>
    <mergeCell ref="V15:V16"/>
    <mergeCell ref="S15:S16"/>
    <mergeCell ref="U15:U16"/>
    <mergeCell ref="R15:R16"/>
    <mergeCell ref="T15:T16"/>
  </mergeCells>
  <pageMargins left="0.7" right="0.7" top="0.75" bottom="0.75" header="0.3" footer="0.3"/>
  <pageSetup paperSize="9"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rep:2.41.2.134</dc:description>
  <cp:lastModifiedBy>User</cp:lastModifiedBy>
  <cp:lastPrinted>2017-12-27T15:24:43Z</cp:lastPrinted>
  <dcterms:created xsi:type="dcterms:W3CDTF">2017-03-21T07:00:41Z</dcterms:created>
  <dcterms:modified xsi:type="dcterms:W3CDTF">2020-01-03T09:30:27Z</dcterms:modified>
</cp:coreProperties>
</file>